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org\Desktop\"/>
    </mc:Choice>
  </mc:AlternateContent>
  <xr:revisionPtr revIDLastSave="0" documentId="13_ncr:1_{AA280227-375F-4CF1-8905-4B278AD95B45}" xr6:coauthVersionLast="47" xr6:coauthVersionMax="47" xr10:uidLastSave="{00000000-0000-0000-0000-000000000000}"/>
  <bookViews>
    <workbookView xWindow="-98" yWindow="-98" windowWidth="21795" windowHeight="12975" xr2:uid="{716A396E-1ACC-4C78-9918-D6C6D7CC1EBB}"/>
  </bookViews>
  <sheets>
    <sheet name="INDICADOR 568" sheetId="1" r:id="rId1"/>
    <sheet name="Fich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6" i="1" l="1"/>
  <c r="R17" i="1" s="1"/>
  <c r="Q16" i="1"/>
  <c r="Q17" i="1" s="1"/>
  <c r="P18" i="1"/>
  <c r="P17" i="1"/>
  <c r="P8" i="1"/>
  <c r="P9" i="1"/>
  <c r="P10" i="1"/>
  <c r="P11" i="1"/>
  <c r="P12" i="1"/>
  <c r="P13" i="1"/>
  <c r="P14" i="1"/>
  <c r="P15" i="1"/>
  <c r="O16" i="1"/>
  <c r="P16" i="1" s="1"/>
  <c r="M16" i="1"/>
  <c r="N16" i="1" s="1"/>
  <c r="N9" i="1"/>
  <c r="N10" i="1"/>
  <c r="N11" i="1"/>
  <c r="N12" i="1"/>
  <c r="N13" i="1"/>
  <c r="N14" i="1"/>
  <c r="N15" i="1"/>
  <c r="N17" i="1"/>
  <c r="N18" i="1"/>
  <c r="N8" i="1"/>
  <c r="D9" i="1"/>
  <c r="D10" i="1"/>
  <c r="D11" i="1"/>
  <c r="D12" i="1"/>
  <c r="D13" i="1"/>
  <c r="D14" i="1"/>
  <c r="D15" i="1"/>
  <c r="D18" i="1"/>
  <c r="F9" i="1"/>
  <c r="F10" i="1"/>
  <c r="F11" i="1"/>
  <c r="F12" i="1"/>
  <c r="F13" i="1"/>
  <c r="F14" i="1"/>
  <c r="F15" i="1"/>
  <c r="F18" i="1"/>
  <c r="H9" i="1"/>
  <c r="H10" i="1"/>
  <c r="H11" i="1"/>
  <c r="H12" i="1"/>
  <c r="H13" i="1"/>
  <c r="H14" i="1"/>
  <c r="H15" i="1"/>
  <c r="H18" i="1"/>
  <c r="L9" i="1"/>
  <c r="J9" i="1"/>
  <c r="J10" i="1"/>
  <c r="J11" i="1"/>
  <c r="J12" i="1"/>
  <c r="J13" i="1"/>
  <c r="J14" i="1"/>
  <c r="J15" i="1"/>
  <c r="J18" i="1"/>
  <c r="L10" i="1"/>
  <c r="L11" i="1"/>
  <c r="L12" i="1"/>
  <c r="L13" i="1"/>
  <c r="L14" i="1"/>
  <c r="L15" i="1"/>
  <c r="L18" i="1"/>
  <c r="K16" i="1"/>
  <c r="K17" i="1" s="1"/>
  <c r="L17" i="1" s="1"/>
  <c r="I16" i="1"/>
  <c r="I17" i="1" s="1"/>
  <c r="J17" i="1" s="1"/>
  <c r="G16" i="1"/>
  <c r="G17" i="1" s="1"/>
  <c r="H17" i="1" s="1"/>
  <c r="E16" i="1"/>
  <c r="E17" i="1" s="1"/>
  <c r="F17" i="1" s="1"/>
  <c r="C16" i="1"/>
  <c r="C17" i="1" s="1"/>
  <c r="J16" i="1" l="1"/>
  <c r="F16" i="1"/>
  <c r="D16" i="1"/>
  <c r="D17" i="1" s="1"/>
  <c r="H16" i="1"/>
  <c r="L16" i="1"/>
</calcChain>
</file>

<file path=xl/sharedStrings.xml><?xml version="1.0" encoding="utf-8"?>
<sst xmlns="http://schemas.openxmlformats.org/spreadsheetml/2006/main" count="52" uniqueCount="29">
  <si>
    <t>Lomas de Zamora</t>
  </si>
  <si>
    <t>Morón</t>
  </si>
  <si>
    <t>Quilmes</t>
  </si>
  <si>
    <t>San Isidro</t>
  </si>
  <si>
    <t>San Martín</t>
  </si>
  <si>
    <t>La Matanza</t>
  </si>
  <si>
    <t>Notas:</t>
  </si>
  <si>
    <t>Fuente:</t>
  </si>
  <si>
    <t>Registro penal de violencia familiar y de género, Ministerio Público de la Provincia de Buenos Aires. En: https://www.mpba.gov.ar/infoviolenciafamiliar.html</t>
  </si>
  <si>
    <t>Moreno / General Rodriguez</t>
  </si>
  <si>
    <t>Cantidad de procesos de VFyG</t>
  </si>
  <si>
    <t xml:space="preserve">% de procesos de VFyG </t>
  </si>
  <si>
    <t>Total Departamentos Judiciales del Conurbano Bonaerense</t>
  </si>
  <si>
    <t>Resto Departamentos Judiciales de Buenos Aires</t>
  </si>
  <si>
    <t>Total Departamentos Judiciales de Provincia de Buenos Aires</t>
  </si>
  <si>
    <t xml:space="preserve">Procesos penales de violencia familiar y de género por departamento judicial. En absolutos y porcentajes </t>
  </si>
  <si>
    <r>
      <t>Departamento Judicial</t>
    </r>
    <r>
      <rPr>
        <b/>
        <sz val="9"/>
        <color theme="0"/>
        <rFont val="Calibri"/>
        <family val="2"/>
        <scheme val="minor"/>
      </rPr>
      <t>(1)</t>
    </r>
  </si>
  <si>
    <t>Avellaneda / Lanús</t>
  </si>
  <si>
    <t>s/d</t>
  </si>
  <si>
    <t>1)Departamentos judiciales:
Dpto Jud. Avellaneda-Lanús: Incluye los partidos de Avellaneda y Lanús a partir del 2021.
Dpto Jud. La Matanza: Incluye el partido de La Matanza
Dpto. Jud. Lomas de Zamora: Incluye los partidos de Lomas de Zamora, Almirante Brown, Avellaneda, Esteban Echeverría, Ezeiza, y Lanús. (Avellaneda y Lanús tienen su propio Dpto. Judicial desde 2021).
Dpto Jud. Morón: Incluye los partidos de Morón, Hurlingham, Ituzaingó, y Merlo.
Dpto Jud. Quilmes: Incluye los partidos de Berazategui, Quilmes y Florencio Varela.
Dpto. Jud. San Isidro: Incluye los partidos de Pilar, San Fernando, San Isidro, Tigre y Vicente López.
Dpto. Jud. San Martín: Incluye los partidos de José C. Paz, General San Martín, Malvinas Argentinas, San Miguel y Tres de Febrero.
Dpto. Jud. Moreno/Gral. Rodriguez: Incluye los partidos de Moreno y Gral. Rodriguez.</t>
  </si>
  <si>
    <r>
      <rPr>
        <b/>
        <sz val="12"/>
        <color indexed="54"/>
        <rFont val="Calibri Light"/>
        <family val="2"/>
      </rPr>
      <t>→ Ubicación:</t>
    </r>
    <r>
      <rPr>
        <sz val="12"/>
        <color indexed="54"/>
        <rFont val="Calibri Light"/>
        <family val="2"/>
      </rPr>
      <t xml:space="preserve"> Condiciones y politicas sociales -	Género - Violencia</t>
    </r>
  </si>
  <si>
    <r>
      <rPr>
        <b/>
        <sz val="12"/>
        <color indexed="54"/>
        <rFont val="Calibri Light"/>
        <family val="2"/>
      </rPr>
      <t>→ Última actualización:</t>
    </r>
    <r>
      <rPr>
        <sz val="12"/>
        <color indexed="54"/>
        <rFont val="Calibri Light"/>
        <family val="2"/>
      </rPr>
      <t xml:space="preserve"> Agosto - 2024</t>
    </r>
  </si>
  <si>
    <r>
      <t xml:space="preserve">→ Fuente: </t>
    </r>
    <r>
      <rPr>
        <sz val="12"/>
        <color indexed="54"/>
        <rFont val="Calibri Light"/>
        <family val="2"/>
      </rPr>
      <t>Elaboración propia en base a datos del Observatorio de Violencia de Género.  Informes estadísticos  "Registro de violencia familiar" de la Corte Suprema de Justicia de la Provincia de Buenos Aires.</t>
    </r>
  </si>
  <si>
    <r>
      <rPr>
        <b/>
        <sz val="12"/>
        <color indexed="54"/>
        <rFont val="Calibri Light"/>
        <family val="2"/>
      </rPr>
      <t>→ Inicio:</t>
    </r>
    <r>
      <rPr>
        <sz val="12"/>
        <color indexed="54"/>
        <rFont val="Calibri Light"/>
        <family val="2"/>
      </rPr>
      <t xml:space="preserve"> 2016</t>
    </r>
  </si>
  <si>
    <r>
      <rPr>
        <b/>
        <sz val="12"/>
        <color indexed="54"/>
        <rFont val="Calibri Light"/>
        <family val="2"/>
      </rPr>
      <t>→ Distribución geográfica:</t>
    </r>
    <r>
      <rPr>
        <sz val="12"/>
        <color indexed="54"/>
        <rFont val="Calibri Light"/>
        <family val="2"/>
      </rPr>
      <t xml:space="preserve"> departamentos judiciales del conurbano bonaerense - resto de los partidos de la provincia - total provincia de Buenos Aires</t>
    </r>
  </si>
  <si>
    <t>Departamentos judiciales del conurbano bonaerense y total departamentos judiciales de la Provincia de Buenos Aires. Años 2016-2023</t>
  </si>
  <si>
    <t xml:space="preserve">Indicador: 568 - Procesos penales de violencia familiar y de género por departamento judicial. En absolutos y porcentajes </t>
  </si>
  <si>
    <r>
      <t xml:space="preserve">→ Variables: </t>
    </r>
    <r>
      <rPr>
        <sz val="12"/>
        <color rgb="FF666699"/>
        <rFont val="Calibri Light"/>
        <family val="2"/>
      </rPr>
      <t>Cantidad de procesos de vfyg, % de procesos de vfyg por depto sobre total provincia</t>
    </r>
  </si>
  <si>
    <r>
      <rPr>
        <b/>
        <sz val="12"/>
        <color indexed="54"/>
        <rFont val="Calibri Light"/>
        <family val="2"/>
      </rPr>
      <t xml:space="preserve">→ Sugerencia de citado: </t>
    </r>
    <r>
      <rPr>
        <sz val="12"/>
        <color indexed="54"/>
        <rFont val="Calibri Light"/>
        <family val="2"/>
      </rPr>
      <t xml:space="preserve"> Observatorio del Conurbano Bonaerense. (s/f). Procesos penales de violencia familiar y de género por departamento judicial. En absolutos y porcentajes. Observatorio del Conurbano Bonaerense. Recuperado el 8 de marzo de 2025, de http://observatorioconurbano.ungs.edu.ar/?p=17307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</si>
</sst>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sz val="12"/>
      <color indexed="54"/>
      <name val="Calibri Light"/>
      <family val="2"/>
    </font>
    <font>
      <b/>
      <sz val="12"/>
      <color indexed="54"/>
      <name val="Calibri Light"/>
      <family val="2"/>
    </font>
    <font>
      <sz val="12"/>
      <color rgb="FF666699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C97531"/>
        <bgColor indexed="64"/>
      </patternFill>
    </fill>
    <fill>
      <patternFill patternType="solid">
        <fgColor rgb="FF3185C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9" fillId="0" borderId="9" applyNumberFormat="0" applyFill="0" applyAlignment="0" applyProtection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2" xfId="0" applyBorder="1"/>
    <xf numFmtId="0" fontId="0" fillId="0" borderId="0" xfId="0" applyAlignment="1">
      <alignment wrapText="1"/>
    </xf>
    <xf numFmtId="3" fontId="0" fillId="0" borderId="2" xfId="0" applyNumberFormat="1" applyBorder="1"/>
    <xf numFmtId="0" fontId="0" fillId="2" borderId="0" xfId="0" applyFill="1"/>
    <xf numFmtId="3" fontId="0" fillId="4" borderId="2" xfId="0" applyNumberFormat="1" applyFill="1" applyBorder="1"/>
    <xf numFmtId="0" fontId="0" fillId="4" borderId="2" xfId="0" applyFill="1" applyBorder="1"/>
    <xf numFmtId="0" fontId="5" fillId="0" borderId="0" xfId="0" applyFont="1"/>
    <xf numFmtId="0" fontId="6" fillId="0" borderId="0" xfId="0" applyFont="1"/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164" fontId="0" fillId="0" borderId="0" xfId="0" applyNumberFormat="1"/>
    <xf numFmtId="164" fontId="0" fillId="0" borderId="3" xfId="0" applyNumberFormat="1" applyBorder="1"/>
    <xf numFmtId="164" fontId="0" fillId="4" borderId="0" xfId="0" applyNumberFormat="1" applyFill="1"/>
    <xf numFmtId="164" fontId="0" fillId="4" borderId="3" xfId="0" applyNumberFormat="1" applyFill="1" applyBorder="1"/>
    <xf numFmtId="164" fontId="2" fillId="0" borderId="0" xfId="0" applyNumberFormat="1" applyFont="1"/>
    <xf numFmtId="164" fontId="2" fillId="0" borderId="3" xfId="0" applyNumberFormat="1" applyFont="1" applyBorder="1"/>
    <xf numFmtId="3" fontId="2" fillId="0" borderId="2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2" fillId="0" borderId="6" xfId="0" applyNumberFormat="1" applyFont="1" applyBorder="1"/>
    <xf numFmtId="0" fontId="0" fillId="2" borderId="5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9" xfId="1" applyAlignment="1">
      <alignment wrapText="1"/>
    </xf>
    <xf numFmtId="0" fontId="10" fillId="0" borderId="0" xfId="2" applyFont="1" applyBorder="1"/>
    <xf numFmtId="0" fontId="10" fillId="0" borderId="0" xfId="2" applyFont="1"/>
    <xf numFmtId="0" fontId="10" fillId="0" borderId="0" xfId="2" applyFont="1" applyAlignment="1">
      <alignment wrapText="1"/>
    </xf>
    <xf numFmtId="0" fontId="11" fillId="0" borderId="0" xfId="2" applyFont="1"/>
    <xf numFmtId="0" fontId="11" fillId="0" borderId="0" xfId="2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0" borderId="0" xfId="0" applyFont="1" applyAlignment="1">
      <alignment horizontal="left" vertical="top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</cellXfs>
  <cellStyles count="3">
    <cellStyle name="Standard" xfId="0" builtinId="0"/>
    <cellStyle name="Título 4" xfId="2" xr:uid="{035A2BD4-5ED8-444E-BB36-D735A1ECB688}"/>
    <cellStyle name="Überschrift 1" xfId="1" builtinId="16"/>
  </cellStyles>
  <dxfs count="0"/>
  <tableStyles count="0" defaultTableStyle="TableStyleMedium2" defaultPivotStyle="PivotStyleLight16"/>
  <colors>
    <mruColors>
      <color rgb="FF3185C9"/>
      <color rgb="FFC975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1425850</xdr:colOff>
      <xdr:row>5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EC17F8-3484-2CA6-14F1-D666DCEA4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87850" cy="112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15E10-168F-47C4-AEFE-D9A04E38F2F7}">
  <sheetPr>
    <pageSetUpPr fitToPage="1"/>
  </sheetPr>
  <dimension ref="B2:R24"/>
  <sheetViews>
    <sheetView showGridLines="0" tabSelected="1" zoomScaleNormal="100" workbookViewId="0">
      <selection activeCell="A24" sqref="A24"/>
    </sheetView>
  </sheetViews>
  <sheetFormatPr baseColWidth="10" defaultRowHeight="14.25" x14ac:dyDescent="0.45"/>
  <cols>
    <col min="2" max="2" width="40.73046875" bestFit="1" customWidth="1"/>
    <col min="3" max="3" width="12.3984375" customWidth="1"/>
    <col min="4" max="4" width="12.73046875" customWidth="1"/>
    <col min="5" max="5" width="13" customWidth="1"/>
    <col min="12" max="12" width="13.73046875" customWidth="1"/>
  </cols>
  <sheetData>
    <row r="2" spans="2:18" ht="36.75" customHeight="1" x14ac:dyDescent="0.55000000000000004">
      <c r="B2" s="31" t="s">
        <v>15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24"/>
      <c r="O2" s="24"/>
      <c r="P2" s="24"/>
      <c r="Q2" s="24"/>
      <c r="R2" s="24"/>
    </row>
    <row r="3" spans="2:18" ht="15.75" x14ac:dyDescent="0.5">
      <c r="B3" s="32" t="s">
        <v>25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23"/>
      <c r="O3" s="23"/>
      <c r="P3" s="23"/>
      <c r="Q3" s="23"/>
      <c r="R3" s="23"/>
    </row>
    <row r="5" spans="2:18" ht="4.5" customHeight="1" x14ac:dyDescent="0.45">
      <c r="B5" s="4"/>
      <c r="C5" s="4"/>
      <c r="D5" s="4"/>
      <c r="E5" s="4"/>
      <c r="F5" s="4"/>
      <c r="G5" s="4"/>
      <c r="H5" s="4"/>
      <c r="I5" s="4"/>
      <c r="J5" s="4"/>
      <c r="K5" s="4"/>
      <c r="L5" s="21"/>
      <c r="M5" s="21"/>
      <c r="N5" s="21"/>
      <c r="O5" s="21"/>
      <c r="P5" s="21"/>
      <c r="Q5" s="21"/>
      <c r="R5" s="21"/>
    </row>
    <row r="6" spans="2:18" x14ac:dyDescent="0.45">
      <c r="B6" s="35" t="s">
        <v>16</v>
      </c>
      <c r="C6" s="33">
        <v>2016</v>
      </c>
      <c r="D6" s="33"/>
      <c r="E6" s="33">
        <v>2017</v>
      </c>
      <c r="F6" s="33"/>
      <c r="G6" s="33">
        <v>2018</v>
      </c>
      <c r="H6" s="33"/>
      <c r="I6" s="33">
        <v>2019</v>
      </c>
      <c r="J6" s="33"/>
      <c r="K6" s="33">
        <v>2020</v>
      </c>
      <c r="L6" s="33"/>
      <c r="M6" s="33">
        <v>2021</v>
      </c>
      <c r="N6" s="33"/>
      <c r="O6" s="33">
        <v>2022</v>
      </c>
      <c r="P6" s="33"/>
      <c r="Q6" s="33">
        <v>2023</v>
      </c>
      <c r="R6" s="33"/>
    </row>
    <row r="7" spans="2:18" s="2" customFormat="1" ht="50.25" customHeight="1" x14ac:dyDescent="0.45">
      <c r="B7" s="36"/>
      <c r="C7" s="22" t="s">
        <v>10</v>
      </c>
      <c r="D7" s="22" t="s">
        <v>11</v>
      </c>
      <c r="E7" s="22" t="s">
        <v>10</v>
      </c>
      <c r="F7" s="22" t="s">
        <v>11</v>
      </c>
      <c r="G7" s="22" t="s">
        <v>10</v>
      </c>
      <c r="H7" s="22" t="s">
        <v>11</v>
      </c>
      <c r="I7" s="22" t="s">
        <v>10</v>
      </c>
      <c r="J7" s="22" t="s">
        <v>11</v>
      </c>
      <c r="K7" s="22" t="s">
        <v>10</v>
      </c>
      <c r="L7" s="22" t="s">
        <v>11</v>
      </c>
      <c r="M7" s="22" t="s">
        <v>10</v>
      </c>
      <c r="N7" s="22" t="s">
        <v>11</v>
      </c>
      <c r="O7" s="22" t="s">
        <v>10</v>
      </c>
      <c r="P7" s="22" t="s">
        <v>11</v>
      </c>
      <c r="Q7" s="22" t="s">
        <v>10</v>
      </c>
      <c r="R7" s="22" t="s">
        <v>11</v>
      </c>
    </row>
    <row r="8" spans="2:18" s="2" customFormat="1" ht="14.45" customHeight="1" x14ac:dyDescent="0.45">
      <c r="B8" s="1" t="s">
        <v>17</v>
      </c>
      <c r="C8" s="3" t="s">
        <v>18</v>
      </c>
      <c r="D8" s="3" t="s">
        <v>18</v>
      </c>
      <c r="E8" s="3" t="s">
        <v>18</v>
      </c>
      <c r="F8" s="3" t="s">
        <v>18</v>
      </c>
      <c r="G8" s="3" t="s">
        <v>18</v>
      </c>
      <c r="H8" s="3" t="s">
        <v>18</v>
      </c>
      <c r="I8" s="3" t="s">
        <v>18</v>
      </c>
      <c r="J8" s="3" t="s">
        <v>18</v>
      </c>
      <c r="K8" s="3" t="s">
        <v>18</v>
      </c>
      <c r="L8" s="3" t="s">
        <v>18</v>
      </c>
      <c r="M8" s="3">
        <v>6687</v>
      </c>
      <c r="N8" s="12">
        <f>M8*100/$M$18</f>
        <v>5.1877424359968964</v>
      </c>
      <c r="O8" s="3">
        <v>8033</v>
      </c>
      <c r="P8" s="12">
        <f t="shared" ref="P8:P15" si="0">O8*100/$O$18</f>
        <v>6.1846542352524523</v>
      </c>
      <c r="Q8" s="3">
        <v>8327</v>
      </c>
      <c r="R8" s="12">
        <v>5.9</v>
      </c>
    </row>
    <row r="9" spans="2:18" x14ac:dyDescent="0.45">
      <c r="B9" s="6" t="s">
        <v>5</v>
      </c>
      <c r="C9" s="5">
        <v>9191</v>
      </c>
      <c r="D9" s="13">
        <f t="shared" ref="D9:D14" si="1">C9*100/$C$18</f>
        <v>9.6183429785363703</v>
      </c>
      <c r="E9" s="5">
        <v>11321</v>
      </c>
      <c r="F9" s="13">
        <f t="shared" ref="F9:F17" si="2">E9*100/$E$18</f>
        <v>9.9204332357734977</v>
      </c>
      <c r="G9" s="5">
        <v>9457</v>
      </c>
      <c r="H9" s="13">
        <f t="shared" ref="H9:H17" si="3">G9*100/$G$18</f>
        <v>8.1152281737518663</v>
      </c>
      <c r="I9" s="5">
        <v>8100</v>
      </c>
      <c r="J9" s="13">
        <f t="shared" ref="J9:J17" si="4">I9*100/$I$18</f>
        <v>7.4345347908692903</v>
      </c>
      <c r="K9" s="5">
        <v>10201</v>
      </c>
      <c r="L9" s="14">
        <f t="shared" ref="L9:L18" si="5">K9*100/$K$18</f>
        <v>9.2961160624783563</v>
      </c>
      <c r="M9" s="5">
        <v>12308</v>
      </c>
      <c r="N9" s="14">
        <f t="shared" ref="N9:N18" si="6">M9*100/$M$18</f>
        <v>9.5484871993793643</v>
      </c>
      <c r="O9" s="5">
        <v>12794</v>
      </c>
      <c r="P9" s="14">
        <f t="shared" si="0"/>
        <v>9.8501763084551062</v>
      </c>
      <c r="Q9" s="5">
        <v>11621</v>
      </c>
      <c r="R9" s="14">
        <v>8.1999999999999993</v>
      </c>
    </row>
    <row r="10" spans="2:18" x14ac:dyDescent="0.45">
      <c r="B10" s="1" t="s">
        <v>0</v>
      </c>
      <c r="C10" s="3">
        <v>18081</v>
      </c>
      <c r="D10" s="11">
        <f t="shared" si="1"/>
        <v>18.921690718628671</v>
      </c>
      <c r="E10" s="3">
        <v>23415</v>
      </c>
      <c r="F10" s="11">
        <f t="shared" si="2"/>
        <v>20.518235510611824</v>
      </c>
      <c r="G10" s="3">
        <v>19736</v>
      </c>
      <c r="H10" s="11">
        <f t="shared" si="3"/>
        <v>16.935829886556714</v>
      </c>
      <c r="I10" s="3">
        <v>20105</v>
      </c>
      <c r="J10" s="11">
        <f t="shared" si="4"/>
        <v>18.45324962597865</v>
      </c>
      <c r="K10" s="3">
        <v>22412</v>
      </c>
      <c r="L10" s="12">
        <f t="shared" si="5"/>
        <v>20.423934240982739</v>
      </c>
      <c r="M10" s="3">
        <v>18708</v>
      </c>
      <c r="N10" s="12">
        <f t="shared" si="6"/>
        <v>14.513576415826222</v>
      </c>
      <c r="O10" s="3">
        <v>18735</v>
      </c>
      <c r="P10" s="12">
        <f t="shared" si="0"/>
        <v>14.424187364304082</v>
      </c>
      <c r="Q10" s="3">
        <v>18549</v>
      </c>
      <c r="R10" s="12">
        <v>13.1</v>
      </c>
    </row>
    <row r="11" spans="2:18" x14ac:dyDescent="0.45">
      <c r="B11" s="6" t="s">
        <v>9</v>
      </c>
      <c r="C11" s="5">
        <v>783</v>
      </c>
      <c r="D11" s="13">
        <f t="shared" si="1"/>
        <v>0.81940621827809579</v>
      </c>
      <c r="E11" s="5">
        <v>3356</v>
      </c>
      <c r="F11" s="13">
        <f t="shared" si="2"/>
        <v>2.9408156469619167</v>
      </c>
      <c r="G11" s="5">
        <v>4592</v>
      </c>
      <c r="H11" s="13">
        <f t="shared" si="3"/>
        <v>3.9404808896974273</v>
      </c>
      <c r="I11" s="5">
        <v>3083</v>
      </c>
      <c r="J11" s="13">
        <f t="shared" si="4"/>
        <v>2.8297124395370394</v>
      </c>
      <c r="K11" s="5">
        <v>2471</v>
      </c>
      <c r="L11" s="14">
        <f t="shared" si="5"/>
        <v>2.2518089197513986</v>
      </c>
      <c r="M11" s="5">
        <v>3768</v>
      </c>
      <c r="N11" s="14">
        <f t="shared" si="6"/>
        <v>2.9231962761830879</v>
      </c>
      <c r="O11" s="5">
        <v>3020</v>
      </c>
      <c r="P11" s="14">
        <f t="shared" si="0"/>
        <v>2.3251158708405835</v>
      </c>
      <c r="Q11" s="5">
        <v>3780</v>
      </c>
      <c r="R11" s="14">
        <v>2.7</v>
      </c>
    </row>
    <row r="12" spans="2:18" x14ac:dyDescent="0.45">
      <c r="B12" s="1" t="s">
        <v>1</v>
      </c>
      <c r="C12" s="3">
        <v>8503</v>
      </c>
      <c r="D12" s="11">
        <f t="shared" si="1"/>
        <v>8.8983538620927831</v>
      </c>
      <c r="E12" s="3">
        <v>6332</v>
      </c>
      <c r="F12" s="11">
        <f t="shared" si="2"/>
        <v>5.5486426330640217</v>
      </c>
      <c r="G12" s="3">
        <v>7382</v>
      </c>
      <c r="H12" s="11">
        <f t="shared" si="3"/>
        <v>6.3346319529064479</v>
      </c>
      <c r="I12" s="3">
        <v>7624</v>
      </c>
      <c r="J12" s="11">
        <f t="shared" si="4"/>
        <v>6.9976411414305515</v>
      </c>
      <c r="K12" s="3">
        <v>6658</v>
      </c>
      <c r="L12" s="12">
        <f t="shared" si="5"/>
        <v>6.067399347513077</v>
      </c>
      <c r="M12" s="3">
        <v>7044</v>
      </c>
      <c r="N12" s="12">
        <f t="shared" si="6"/>
        <v>5.464701318851823</v>
      </c>
      <c r="O12" s="3">
        <v>5897</v>
      </c>
      <c r="P12" s="12">
        <f t="shared" si="0"/>
        <v>4.5401351954791123</v>
      </c>
      <c r="Q12" s="3">
        <v>6071</v>
      </c>
      <c r="R12" s="12">
        <v>4.3</v>
      </c>
    </row>
    <row r="13" spans="2:18" x14ac:dyDescent="0.45">
      <c r="B13" s="6" t="s">
        <v>2</v>
      </c>
      <c r="C13" s="5">
        <v>6499</v>
      </c>
      <c r="D13" s="13">
        <f t="shared" si="1"/>
        <v>6.8011762612890738</v>
      </c>
      <c r="E13" s="5">
        <v>7349</v>
      </c>
      <c r="F13" s="13">
        <f t="shared" si="2"/>
        <v>6.4398254438388332</v>
      </c>
      <c r="G13" s="5">
        <v>8061</v>
      </c>
      <c r="H13" s="13">
        <f t="shared" si="3"/>
        <v>6.9172945234867074</v>
      </c>
      <c r="I13" s="5">
        <v>10567</v>
      </c>
      <c r="J13" s="13">
        <f t="shared" si="4"/>
        <v>9.6988554487797263</v>
      </c>
      <c r="K13" s="5">
        <v>9949</v>
      </c>
      <c r="L13" s="14">
        <f t="shared" si="5"/>
        <v>9.066469827036288</v>
      </c>
      <c r="M13" s="5">
        <v>11607</v>
      </c>
      <c r="N13" s="14">
        <f t="shared" si="6"/>
        <v>9.0046547711404195</v>
      </c>
      <c r="O13" s="5">
        <v>11271</v>
      </c>
      <c r="P13" s="14">
        <f t="shared" si="0"/>
        <v>8.6776095961073558</v>
      </c>
      <c r="Q13" s="5">
        <v>12395</v>
      </c>
      <c r="R13" s="14">
        <v>8.6999999999999993</v>
      </c>
    </row>
    <row r="14" spans="2:18" x14ac:dyDescent="0.45">
      <c r="B14" s="1" t="s">
        <v>3</v>
      </c>
      <c r="C14" s="3">
        <v>8059</v>
      </c>
      <c r="D14" s="11">
        <f t="shared" si="1"/>
        <v>8.4337097229925586</v>
      </c>
      <c r="E14" s="3">
        <v>9829</v>
      </c>
      <c r="F14" s="11">
        <f t="shared" si="2"/>
        <v>8.6130145989239217</v>
      </c>
      <c r="G14" s="3">
        <v>9658</v>
      </c>
      <c r="H14" s="11">
        <f t="shared" si="3"/>
        <v>8.2877100245421929</v>
      </c>
      <c r="I14" s="3">
        <v>5958</v>
      </c>
      <c r="J14" s="11">
        <f t="shared" si="4"/>
        <v>5.4685133683949667</v>
      </c>
      <c r="K14" s="3">
        <v>9798</v>
      </c>
      <c r="L14" s="12">
        <f t="shared" si="5"/>
        <v>8.9288643446880638</v>
      </c>
      <c r="M14" s="3">
        <v>10019</v>
      </c>
      <c r="N14" s="12">
        <f t="shared" si="6"/>
        <v>7.7726920093095426</v>
      </c>
      <c r="O14" s="3">
        <v>10206</v>
      </c>
      <c r="P14" s="12">
        <f t="shared" si="0"/>
        <v>7.857659793973176</v>
      </c>
      <c r="Q14" s="3">
        <v>10848</v>
      </c>
      <c r="R14" s="12">
        <v>7.6</v>
      </c>
    </row>
    <row r="15" spans="2:18" x14ac:dyDescent="0.45">
      <c r="B15" s="6" t="s">
        <v>4</v>
      </c>
      <c r="C15" s="5">
        <v>13450</v>
      </c>
      <c r="D15" s="13">
        <f>C15*100/$C$18</f>
        <v>14.075368628148643</v>
      </c>
      <c r="E15" s="5">
        <v>16370</v>
      </c>
      <c r="F15" s="13">
        <f t="shared" si="2"/>
        <v>14.344800995460838</v>
      </c>
      <c r="G15" s="5">
        <v>17912</v>
      </c>
      <c r="H15" s="13">
        <f t="shared" si="3"/>
        <v>15.370621449534042</v>
      </c>
      <c r="I15" s="5">
        <v>16833</v>
      </c>
      <c r="J15" s="13">
        <f t="shared" si="4"/>
        <v>15.450064707987995</v>
      </c>
      <c r="K15" s="5">
        <v>18317</v>
      </c>
      <c r="L15" s="14">
        <f t="shared" si="5"/>
        <v>16.69218291504912</v>
      </c>
      <c r="M15" s="5">
        <v>20190</v>
      </c>
      <c r="N15" s="14">
        <f t="shared" si="6"/>
        <v>15.663304887509698</v>
      </c>
      <c r="O15" s="5">
        <v>20992</v>
      </c>
      <c r="P15" s="14">
        <f t="shared" si="0"/>
        <v>16.161865020094545</v>
      </c>
      <c r="Q15" s="5">
        <v>22883</v>
      </c>
      <c r="R15" s="14">
        <v>16.100000000000001</v>
      </c>
    </row>
    <row r="16" spans="2:18" ht="33.75" customHeight="1" x14ac:dyDescent="0.45">
      <c r="B16" s="9" t="s">
        <v>12</v>
      </c>
      <c r="C16" s="17">
        <f>SUM(C9:C15)</f>
        <v>64566</v>
      </c>
      <c r="D16" s="15">
        <f>SUM(D9:D15)</f>
        <v>67.568048389966194</v>
      </c>
      <c r="E16" s="17">
        <f>SUM(E9:E15)</f>
        <v>77972</v>
      </c>
      <c r="F16" s="15">
        <f t="shared" si="2"/>
        <v>68.325768064634858</v>
      </c>
      <c r="G16" s="17">
        <f>SUM(G9:G15)</f>
        <v>76798</v>
      </c>
      <c r="H16" s="15">
        <f t="shared" si="3"/>
        <v>65.901796900475404</v>
      </c>
      <c r="I16" s="17">
        <f>SUM(I9:I15)</f>
        <v>72270</v>
      </c>
      <c r="J16" s="15">
        <f t="shared" si="4"/>
        <v>66.332571522978213</v>
      </c>
      <c r="K16" s="17">
        <f>SUM(K9:K15)</f>
        <v>79806</v>
      </c>
      <c r="L16" s="16">
        <f t="shared" si="5"/>
        <v>72.726775657499047</v>
      </c>
      <c r="M16" s="17">
        <f>SUM(M8:M15)</f>
        <v>90331</v>
      </c>
      <c r="N16" s="16">
        <f t="shared" si="6"/>
        <v>70.078355314197054</v>
      </c>
      <c r="O16" s="17">
        <f>SUM(O8:O15)</f>
        <v>90948</v>
      </c>
      <c r="P16" s="16">
        <f>O16*100/$O$18</f>
        <v>70.021403384506414</v>
      </c>
      <c r="Q16" s="17">
        <f>SUM(Q8:Q15)</f>
        <v>94474</v>
      </c>
      <c r="R16" s="16">
        <f>SUM(R8:R15)</f>
        <v>66.599999999999994</v>
      </c>
    </row>
    <row r="17" spans="2:18" x14ac:dyDescent="0.45">
      <c r="B17" s="6" t="s">
        <v>13</v>
      </c>
      <c r="C17" s="5">
        <f>C18-C16</f>
        <v>30991</v>
      </c>
      <c r="D17" s="13">
        <f>D18-D16</f>
        <v>32.431951610033806</v>
      </c>
      <c r="E17" s="5">
        <f>E18-E16</f>
        <v>36146</v>
      </c>
      <c r="F17" s="13">
        <f t="shared" si="2"/>
        <v>31.67423193536515</v>
      </c>
      <c r="G17" s="5">
        <f>G18-G16</f>
        <v>39736</v>
      </c>
      <c r="H17" s="13">
        <f t="shared" si="3"/>
        <v>34.098203099524603</v>
      </c>
      <c r="I17" s="5">
        <f>I18-I16</f>
        <v>36681</v>
      </c>
      <c r="J17" s="13">
        <f t="shared" si="4"/>
        <v>33.66742847702178</v>
      </c>
      <c r="K17" s="5">
        <f>K18-K16</f>
        <v>29928</v>
      </c>
      <c r="L17" s="14">
        <f t="shared" si="5"/>
        <v>27.273224342500956</v>
      </c>
      <c r="M17" s="5">
        <v>38569</v>
      </c>
      <c r="N17" s="14">
        <f t="shared" si="6"/>
        <v>29.921644685802949</v>
      </c>
      <c r="O17" s="5">
        <v>38569</v>
      </c>
      <c r="P17" s="14">
        <f>O17*100/$O$18</f>
        <v>29.694501331937236</v>
      </c>
      <c r="Q17" s="5">
        <f>Q18-Q16</f>
        <v>47435</v>
      </c>
      <c r="R17" s="14">
        <f>R18-R16</f>
        <v>33.400000000000006</v>
      </c>
    </row>
    <row r="18" spans="2:18" ht="45.75" customHeight="1" x14ac:dyDescent="0.45">
      <c r="B18" s="10" t="s">
        <v>14</v>
      </c>
      <c r="C18" s="18">
        <v>95557</v>
      </c>
      <c r="D18" s="19">
        <f>C18*100/$C$18</f>
        <v>100</v>
      </c>
      <c r="E18" s="18">
        <v>114118</v>
      </c>
      <c r="F18" s="19">
        <f>E18*100/$E$18</f>
        <v>100</v>
      </c>
      <c r="G18" s="18">
        <v>116534</v>
      </c>
      <c r="H18" s="19">
        <f>G18*100/$G$18</f>
        <v>100</v>
      </c>
      <c r="I18" s="18">
        <v>108951</v>
      </c>
      <c r="J18" s="19">
        <f>I18*100/$I$18</f>
        <v>100</v>
      </c>
      <c r="K18" s="18">
        <v>109734</v>
      </c>
      <c r="L18" s="20">
        <f t="shared" si="5"/>
        <v>100</v>
      </c>
      <c r="M18" s="18">
        <v>128900</v>
      </c>
      <c r="N18" s="20">
        <f t="shared" si="6"/>
        <v>100</v>
      </c>
      <c r="O18" s="18">
        <v>129886</v>
      </c>
      <c r="P18" s="20">
        <f>O18*100/$O$18</f>
        <v>100</v>
      </c>
      <c r="Q18" s="18">
        <v>141909</v>
      </c>
      <c r="R18" s="20">
        <v>100</v>
      </c>
    </row>
    <row r="20" spans="2:18" x14ac:dyDescent="0.45">
      <c r="B20" s="8" t="s">
        <v>6</v>
      </c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2:18" ht="192.75" customHeight="1" x14ac:dyDescent="0.45">
      <c r="B21" s="37" t="s">
        <v>19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spans="2:18" x14ac:dyDescent="0.4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2:18" x14ac:dyDescent="0.45">
      <c r="B23" s="8" t="s">
        <v>7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2:18" x14ac:dyDescent="0.45">
      <c r="B24" s="34" t="s">
        <v>8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</row>
  </sheetData>
  <mergeCells count="13">
    <mergeCell ref="B2:M2"/>
    <mergeCell ref="B3:M3"/>
    <mergeCell ref="Q6:R6"/>
    <mergeCell ref="B24:L24"/>
    <mergeCell ref="C6:D6"/>
    <mergeCell ref="E6:F6"/>
    <mergeCell ref="G6:H6"/>
    <mergeCell ref="I6:J6"/>
    <mergeCell ref="K6:L6"/>
    <mergeCell ref="B6:B7"/>
    <mergeCell ref="O6:P6"/>
    <mergeCell ref="M6:N6"/>
    <mergeCell ref="B21:L21"/>
  </mergeCells>
  <pageMargins left="0.7" right="0.7" top="0.75" bottom="0.75" header="0.3" footer="0.3"/>
  <pageSetup paperSize="9" scale="56" orientation="landscape" r:id="rId1"/>
  <ignoredErrors>
    <ignoredError sqref="N16 F16:J16 F17:J1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535F6-CE75-421E-80EB-C4138E3D62B0}">
  <dimension ref="A1:A8"/>
  <sheetViews>
    <sheetView showGridLines="0" workbookViewId="0">
      <selection activeCell="A15" sqref="A15"/>
    </sheetView>
  </sheetViews>
  <sheetFormatPr baseColWidth="10" defaultRowHeight="14.25" x14ac:dyDescent="0.45"/>
  <cols>
    <col min="1" max="1" width="172.265625" customWidth="1"/>
    <col min="257" max="257" width="172.265625" customWidth="1"/>
    <col min="513" max="513" width="172.265625" customWidth="1"/>
    <col min="769" max="769" width="172.265625" customWidth="1"/>
    <col min="1025" max="1025" width="172.265625" customWidth="1"/>
    <col min="1281" max="1281" width="172.265625" customWidth="1"/>
    <col min="1537" max="1537" width="172.265625" customWidth="1"/>
    <col min="1793" max="1793" width="172.265625" customWidth="1"/>
    <col min="2049" max="2049" width="172.265625" customWidth="1"/>
    <col min="2305" max="2305" width="172.265625" customWidth="1"/>
    <col min="2561" max="2561" width="172.265625" customWidth="1"/>
    <col min="2817" max="2817" width="172.265625" customWidth="1"/>
    <col min="3073" max="3073" width="172.265625" customWidth="1"/>
    <col min="3329" max="3329" width="172.265625" customWidth="1"/>
    <col min="3585" max="3585" width="172.265625" customWidth="1"/>
    <col min="3841" max="3841" width="172.265625" customWidth="1"/>
    <col min="4097" max="4097" width="172.265625" customWidth="1"/>
    <col min="4353" max="4353" width="172.265625" customWidth="1"/>
    <col min="4609" max="4609" width="172.265625" customWidth="1"/>
    <col min="4865" max="4865" width="172.265625" customWidth="1"/>
    <col min="5121" max="5121" width="172.265625" customWidth="1"/>
    <col min="5377" max="5377" width="172.265625" customWidth="1"/>
    <col min="5633" max="5633" width="172.265625" customWidth="1"/>
    <col min="5889" max="5889" width="172.265625" customWidth="1"/>
    <col min="6145" max="6145" width="172.265625" customWidth="1"/>
    <col min="6401" max="6401" width="172.265625" customWidth="1"/>
    <col min="6657" max="6657" width="172.265625" customWidth="1"/>
    <col min="6913" max="6913" width="172.265625" customWidth="1"/>
    <col min="7169" max="7169" width="172.265625" customWidth="1"/>
    <col min="7425" max="7425" width="172.265625" customWidth="1"/>
    <col min="7681" max="7681" width="172.265625" customWidth="1"/>
    <col min="7937" max="7937" width="172.265625" customWidth="1"/>
    <col min="8193" max="8193" width="172.265625" customWidth="1"/>
    <col min="8449" max="8449" width="172.265625" customWidth="1"/>
    <col min="8705" max="8705" width="172.265625" customWidth="1"/>
    <col min="8961" max="8961" width="172.265625" customWidth="1"/>
    <col min="9217" max="9217" width="172.265625" customWidth="1"/>
    <col min="9473" max="9473" width="172.265625" customWidth="1"/>
    <col min="9729" max="9729" width="172.265625" customWidth="1"/>
    <col min="9985" max="9985" width="172.265625" customWidth="1"/>
    <col min="10241" max="10241" width="172.265625" customWidth="1"/>
    <col min="10497" max="10497" width="172.265625" customWidth="1"/>
    <col min="10753" max="10753" width="172.265625" customWidth="1"/>
    <col min="11009" max="11009" width="172.265625" customWidth="1"/>
    <col min="11265" max="11265" width="172.265625" customWidth="1"/>
    <col min="11521" max="11521" width="172.265625" customWidth="1"/>
    <col min="11777" max="11777" width="172.265625" customWidth="1"/>
    <col min="12033" max="12033" width="172.265625" customWidth="1"/>
    <col min="12289" max="12289" width="172.265625" customWidth="1"/>
    <col min="12545" max="12545" width="172.265625" customWidth="1"/>
    <col min="12801" max="12801" width="172.265625" customWidth="1"/>
    <col min="13057" max="13057" width="172.265625" customWidth="1"/>
    <col min="13313" max="13313" width="172.265625" customWidth="1"/>
    <col min="13569" max="13569" width="172.265625" customWidth="1"/>
    <col min="13825" max="13825" width="172.265625" customWidth="1"/>
    <col min="14081" max="14081" width="172.265625" customWidth="1"/>
    <col min="14337" max="14337" width="172.265625" customWidth="1"/>
    <col min="14593" max="14593" width="172.265625" customWidth="1"/>
    <col min="14849" max="14849" width="172.265625" customWidth="1"/>
    <col min="15105" max="15105" width="172.265625" customWidth="1"/>
    <col min="15361" max="15361" width="172.265625" customWidth="1"/>
    <col min="15617" max="15617" width="172.265625" customWidth="1"/>
    <col min="15873" max="15873" width="172.265625" customWidth="1"/>
    <col min="16129" max="16129" width="172.265625" customWidth="1"/>
  </cols>
  <sheetData>
    <row r="1" spans="1:1" ht="42" customHeight="1" thickBot="1" x14ac:dyDescent="0.65">
      <c r="A1" s="25" t="s">
        <v>26</v>
      </c>
    </row>
    <row r="2" spans="1:1" ht="16.149999999999999" thickTop="1" x14ac:dyDescent="0.5">
      <c r="A2" s="26" t="s">
        <v>20</v>
      </c>
    </row>
    <row r="3" spans="1:1" ht="15.75" x14ac:dyDescent="0.5">
      <c r="A3" s="27" t="s">
        <v>23</v>
      </c>
    </row>
    <row r="4" spans="1:1" ht="15.75" x14ac:dyDescent="0.5">
      <c r="A4" s="27" t="s">
        <v>21</v>
      </c>
    </row>
    <row r="5" spans="1:1" ht="15.75" x14ac:dyDescent="0.5">
      <c r="A5" s="28" t="s">
        <v>24</v>
      </c>
    </row>
    <row r="6" spans="1:1" ht="15.75" x14ac:dyDescent="0.5">
      <c r="A6" s="29" t="s">
        <v>27</v>
      </c>
    </row>
    <row r="7" spans="1:1" ht="31.5" x14ac:dyDescent="0.5">
      <c r="A7" s="28" t="s">
        <v>28</v>
      </c>
    </row>
    <row r="8" spans="1:1" ht="36.75" customHeight="1" x14ac:dyDescent="0.5">
      <c r="A8" s="30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INDICADOR 568</vt:lpstr>
      <vt:lpstr>Ficha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 Lopez Mendez</dc:creator>
  <cp:lastModifiedBy>Georg</cp:lastModifiedBy>
  <cp:lastPrinted>2026-03-03T15:55:47Z</cp:lastPrinted>
  <dcterms:created xsi:type="dcterms:W3CDTF">2022-03-02T11:33:26Z</dcterms:created>
  <dcterms:modified xsi:type="dcterms:W3CDTF">2026-03-03T15:56:16Z</dcterms:modified>
</cp:coreProperties>
</file>