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6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<sst xmlns="http://schemas.openxmlformats.org/spreadsheetml/2006/main" count="144" uniqueCount="59">
  <si>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Partido</t>
  </si>
  <si>
    <t>Población total</t>
  </si>
  <si>
    <t xml:space="preserve"> Bolivia</t>
  </si>
  <si>
    <t xml:space="preserve"> Brasil</t>
  </si>
  <si>
    <t xml:space="preserve"> Chile</t>
  </si>
  <si>
    <t xml:space="preserve"> Paraguay</t>
  </si>
  <si>
    <t xml:space="preserve"> Uruguay</t>
  </si>
  <si>
    <t>Perú</t>
  </si>
  <si>
    <t>Población</t>
  </si>
  <si>
    <t>%</t>
  </si>
  <si>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</si>
  <si>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</si>
  <si>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</si>
  <si>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</si>
  <si>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</si>
  <si>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</si>
  <si>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</si>
  <si>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</si>
  <si>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</si>
  <si>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</si>
  <si>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</si>
  <si>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</si>
  <si>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</si>
  <si>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</si>
  <si>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</si>
  <si>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</si>
  <si>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</si>
  <si>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</si>
  <si>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</si>
  <si>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</si>
  <si>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</si>
  <si>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</si>
  <si>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</si>
  <si>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</si>
  <si>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</si>
  <si>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</si>
  <si>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</si>
  <si>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</si>
  <si>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</si>
  <si>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</si>
  <si>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</si>
  <si>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</si>
  <si>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</si>
  <si>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</si>
  <si>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</si>
  <si>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</si>
  <si>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</si>
  <si>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</si>
  <si>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</si>
  <si>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</si>
  <si>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Total  partidos RMBA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</si>
  <si>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INDEC - CENSO NACIONAL DE POBLACION, HOGARES Y VIVIENDAS 2010 - Cuestionario Básico Procesado con Redatam+SP, CEPAL/CELADE.</t>
    </r>
  </si>
  <si>
    <t>Total inmigrantes</t>
  </si>
  <si>
    <t>Otros países sudamericanos</t>
  </si>
  <si>
    <t>Población nacida en países sudamericanos por partido.</t>
  </si>
  <si>
    <t>40 Partidos de la Región Metropolitana de Buenos Aires, 2010</t>
  </si>
  <si>
    <t>40 Partidos de la Región Metropolitana de Buenos Aires, 2001</t>
  </si>
  <si>
    <t>Nota:</t>
  </si>
  <si>
    <t>Otros paises sudamericanos: Colombia, Ecuador, Venezuela Guyana, Guyana Francesa y Surinam.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</si>
</sst>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000"/>
    <numFmt numFmtId="184" formatCode="0.00000"/>
    <numFmt numFmtId="185" formatCode="0.0000"/>
    <numFmt numFmtId="186" formatCode="0.000"/>
    <numFmt numFmtId="18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 CE"/>
      <family val="0"/>
    </font>
    <font>
      <b/>
      <sz val="10"/>
      <name val="Arial CE"/>
      <family val="0"/>
    </font>
    <font>
      <b/>
      <sz val="10"/>
      <name val="Courier New CE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2">
    <xf numFmtId="0" fontId="0" fillId="0" borderId="0" xfId="0" applyFont="1" applyAlignment="1">
      <alignment/>
    </xf>
    <xf numFmtId="1" fontId="24" fillId="33" borderId="1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3" fontId="24" fillId="33" borderId="11" xfId="0" applyNumberFormat="1" applyFont="1" applyFill="1" applyBorder="1" applyAlignment="1">
      <alignment/>
    </xf>
    <xf numFmtId="4" fontId="24" fillId="33" borderId="12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2" fontId="0" fillId="33" borderId="12" xfId="0" applyNumberForma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2" fontId="0" fillId="0" borderId="12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" fontId="24" fillId="0" borderId="13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3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44" fillId="0" borderId="0" xfId="0" applyFont="1" applyAlignment="1">
      <alignment/>
    </xf>
    <xf numFmtId="0" fontId="0" fillId="34" borderId="0" xfId="0" applyFill="1" applyAlignment="1">
      <alignment/>
    </xf>
    <xf numFmtId="1" fontId="31" fillId="35" borderId="14" xfId="0" applyNumberFormat="1" applyFont="1" applyFill="1" applyBorder="1" applyAlignment="1">
      <alignment horizontal="center"/>
    </xf>
    <xf numFmtId="1" fontId="31" fillId="35" borderId="15" xfId="0" applyNumberFormat="1" applyFont="1" applyFill="1" applyBorder="1" applyAlignment="1">
      <alignment horizontal="center"/>
    </xf>
    <xf numFmtId="0" fontId="25" fillId="36" borderId="18" xfId="0" applyFont="1" applyFill="1" applyBorder="1" applyAlignment="1">
      <alignment/>
    </xf>
    <xf numFmtId="3" fontId="25" fillId="36" borderId="18" xfId="0" applyNumberFormat="1" applyFont="1" applyFill="1" applyBorder="1" applyAlignment="1">
      <alignment/>
    </xf>
    <xf numFmtId="3" fontId="25" fillId="36" borderId="19" xfId="0" applyNumberFormat="1" applyFont="1" applyFill="1" applyBorder="1" applyAlignment="1">
      <alignment/>
    </xf>
    <xf numFmtId="4" fontId="25" fillId="36" borderId="20" xfId="0" applyNumberFormat="1" applyFont="1" applyFill="1" applyBorder="1" applyAlignment="1">
      <alignment/>
    </xf>
    <xf numFmtId="3" fontId="3" fillId="36" borderId="19" xfId="0" applyNumberFormat="1" applyFont="1" applyFill="1" applyBorder="1" applyAlignment="1">
      <alignment/>
    </xf>
    <xf numFmtId="2" fontId="3" fillId="36" borderId="20" xfId="0" applyNumberFormat="1" applyFont="1" applyFill="1" applyBorder="1" applyAlignment="1">
      <alignment/>
    </xf>
    <xf numFmtId="3" fontId="4" fillId="36" borderId="19" xfId="0" applyNumberFormat="1" applyFont="1" applyFill="1" applyBorder="1" applyAlignment="1">
      <alignment/>
    </xf>
    <xf numFmtId="2" fontId="4" fillId="36" borderId="20" xfId="0" applyNumberFormat="1" applyFont="1" applyFill="1" applyBorder="1" applyAlignment="1">
      <alignment/>
    </xf>
    <xf numFmtId="3" fontId="43" fillId="36" borderId="19" xfId="0" applyNumberFormat="1" applyFont="1" applyFill="1" applyBorder="1" applyAlignment="1">
      <alignment/>
    </xf>
    <xf numFmtId="2" fontId="43" fillId="36" borderId="20" xfId="0" applyNumberFormat="1" applyFont="1" applyFill="1" applyBorder="1" applyAlignment="1">
      <alignment/>
    </xf>
    <xf numFmtId="0" fontId="25" fillId="36" borderId="18" xfId="0" applyFont="1" applyFill="1" applyBorder="1" applyAlignment="1">
      <alignment horizontal="center" wrapText="1"/>
    </xf>
    <xf numFmtId="4" fontId="24" fillId="37" borderId="12" xfId="0" applyNumberFormat="1" applyFont="1" applyFill="1" applyBorder="1" applyAlignment="1">
      <alignment/>
    </xf>
    <xf numFmtId="4" fontId="24" fillId="36" borderId="12" xfId="0" applyNumberFormat="1" applyFont="1" applyFill="1" applyBorder="1" applyAlignment="1">
      <alignment/>
    </xf>
    <xf numFmtId="3" fontId="24" fillId="36" borderId="10" xfId="0" applyNumberFormat="1" applyFont="1" applyFill="1" applyBorder="1" applyAlignment="1">
      <alignment/>
    </xf>
    <xf numFmtId="1" fontId="24" fillId="36" borderId="10" xfId="0" applyNumberFormat="1" applyFont="1" applyFill="1" applyBorder="1" applyAlignment="1">
      <alignment/>
    </xf>
    <xf numFmtId="3" fontId="24" fillId="36" borderId="11" xfId="0" applyNumberFormat="1" applyFont="1" applyFill="1" applyBorder="1" applyAlignment="1">
      <alignment/>
    </xf>
    <xf numFmtId="3" fontId="25" fillId="36" borderId="21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4" fillId="36" borderId="0" xfId="0" applyNumberFormat="1" applyFont="1" applyFill="1" applyBorder="1" applyAlignment="1">
      <alignment/>
    </xf>
    <xf numFmtId="4" fontId="25" fillId="36" borderId="21" xfId="0" applyNumberFormat="1" applyFon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7" xfId="0" applyNumberFormat="1" applyFont="1" applyFill="1" applyBorder="1" applyAlignment="1">
      <alignment/>
    </xf>
    <xf numFmtId="2" fontId="0" fillId="37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3" fontId="24" fillId="36" borderId="22" xfId="162" applyNumberFormat="1" applyFont="1" applyFill="1" applyBorder="1">
      <alignment/>
      <protection/>
    </xf>
    <xf numFmtId="3" fontId="24" fillId="36" borderId="0" xfId="162" applyNumberFormat="1" applyFont="1" applyFill="1">
      <alignment/>
      <protection/>
    </xf>
    <xf numFmtId="3" fontId="24" fillId="36" borderId="0" xfId="197" applyNumberFormat="1" applyFont="1" applyFill="1">
      <alignment/>
      <protection/>
    </xf>
    <xf numFmtId="3" fontId="24" fillId="36" borderId="0" xfId="208" applyNumberFormat="1" applyFont="1" applyFill="1">
      <alignment/>
      <protection/>
    </xf>
    <xf numFmtId="3" fontId="24" fillId="36" borderId="0" xfId="219" applyNumberFormat="1" applyFont="1" applyFill="1">
      <alignment/>
      <protection/>
    </xf>
    <xf numFmtId="3" fontId="24" fillId="36" borderId="0" xfId="230" applyNumberFormat="1" applyFont="1" applyFill="1">
      <alignment/>
      <protection/>
    </xf>
    <xf numFmtId="3" fontId="24" fillId="36" borderId="0" xfId="241" applyNumberFormat="1" applyFont="1" applyFill="1">
      <alignment/>
      <protection/>
    </xf>
    <xf numFmtId="2" fontId="24" fillId="36" borderId="12" xfId="0" applyNumberFormat="1" applyFont="1" applyFill="1" applyBorder="1" applyAlignment="1">
      <alignment/>
    </xf>
    <xf numFmtId="3" fontId="24" fillId="37" borderId="10" xfId="252" applyNumberFormat="1" applyFont="1" applyFill="1" applyBorder="1">
      <alignment/>
      <protection/>
    </xf>
    <xf numFmtId="3" fontId="24" fillId="37" borderId="0" xfId="252" applyNumberFormat="1" applyFont="1" applyFill="1">
      <alignment/>
      <protection/>
    </xf>
    <xf numFmtId="3" fontId="24" fillId="37" borderId="0" xfId="263" applyNumberFormat="1" applyFont="1" applyFill="1">
      <alignment/>
      <protection/>
    </xf>
    <xf numFmtId="3" fontId="24" fillId="37" borderId="0" xfId="52" applyNumberFormat="1" applyFont="1" applyFill="1">
      <alignment/>
      <protection/>
    </xf>
    <xf numFmtId="3" fontId="24" fillId="37" borderId="0" xfId="63" applyNumberFormat="1" applyFont="1" applyFill="1">
      <alignment/>
      <protection/>
    </xf>
    <xf numFmtId="3" fontId="24" fillId="37" borderId="0" xfId="85" applyNumberFormat="1" applyFont="1" applyFill="1">
      <alignment/>
      <protection/>
    </xf>
    <xf numFmtId="3" fontId="24" fillId="37" borderId="0" xfId="74" applyNumberFormat="1" applyFont="1" applyFill="1">
      <alignment/>
      <protection/>
    </xf>
    <xf numFmtId="2" fontId="24" fillId="0" borderId="12" xfId="0" applyNumberFormat="1" applyFont="1" applyBorder="1" applyAlignment="1">
      <alignment/>
    </xf>
    <xf numFmtId="3" fontId="24" fillId="36" borderId="10" xfId="96" applyNumberFormat="1" applyFont="1" applyFill="1" applyBorder="1">
      <alignment/>
      <protection/>
    </xf>
    <xf numFmtId="3" fontId="24" fillId="36" borderId="0" xfId="96" applyNumberFormat="1" applyFont="1" applyFill="1">
      <alignment/>
      <protection/>
    </xf>
    <xf numFmtId="3" fontId="24" fillId="36" borderId="0" xfId="107" applyNumberFormat="1" applyFont="1" applyFill="1">
      <alignment/>
      <protection/>
    </xf>
    <xf numFmtId="3" fontId="24" fillId="36" borderId="0" xfId="118" applyNumberFormat="1" applyFont="1" applyFill="1">
      <alignment/>
      <protection/>
    </xf>
    <xf numFmtId="3" fontId="24" fillId="36" borderId="0" xfId="129" applyNumberFormat="1" applyFont="1" applyFill="1">
      <alignment/>
      <protection/>
    </xf>
    <xf numFmtId="3" fontId="24" fillId="36" borderId="0" xfId="140" applyNumberFormat="1" applyFont="1" applyFill="1">
      <alignment/>
      <protection/>
    </xf>
    <xf numFmtId="3" fontId="24" fillId="36" borderId="0" xfId="151" applyNumberFormat="1" applyFont="1" applyFill="1">
      <alignment/>
      <protection/>
    </xf>
    <xf numFmtId="3" fontId="24" fillId="0" borderId="0" xfId="0" applyNumberFormat="1" applyFont="1" applyAlignment="1">
      <alignment/>
    </xf>
    <xf numFmtId="3" fontId="24" fillId="36" borderId="10" xfId="103" applyNumberFormat="1" applyFont="1" applyFill="1" applyBorder="1">
      <alignment/>
      <protection/>
    </xf>
    <xf numFmtId="3" fontId="24" fillId="36" borderId="0" xfId="103" applyNumberFormat="1" applyFont="1" applyFill="1">
      <alignment/>
      <protection/>
    </xf>
    <xf numFmtId="3" fontId="24" fillId="36" borderId="0" xfId="104" applyNumberFormat="1" applyFont="1" applyFill="1">
      <alignment/>
      <protection/>
    </xf>
    <xf numFmtId="3" fontId="24" fillId="36" borderId="0" xfId="105" applyNumberFormat="1" applyFont="1" applyFill="1">
      <alignment/>
      <protection/>
    </xf>
    <xf numFmtId="3" fontId="24" fillId="36" borderId="0" xfId="106" applyNumberFormat="1" applyFont="1" applyFill="1">
      <alignment/>
      <protection/>
    </xf>
    <xf numFmtId="3" fontId="24" fillId="36" borderId="0" xfId="108" applyNumberFormat="1" applyFont="1" applyFill="1">
      <alignment/>
      <protection/>
    </xf>
    <xf numFmtId="3" fontId="24" fillId="36" borderId="0" xfId="109" applyNumberFormat="1" applyFont="1" applyFill="1">
      <alignment/>
      <protection/>
    </xf>
    <xf numFmtId="3" fontId="24" fillId="0" borderId="10" xfId="110" applyNumberFormat="1" applyFont="1" applyBorder="1">
      <alignment/>
      <protection/>
    </xf>
    <xf numFmtId="3" fontId="24" fillId="0" borderId="0" xfId="110" applyNumberFormat="1" applyFont="1">
      <alignment/>
      <protection/>
    </xf>
    <xf numFmtId="3" fontId="24" fillId="0" borderId="0" xfId="111" applyNumberFormat="1" applyFont="1">
      <alignment/>
      <protection/>
    </xf>
    <xf numFmtId="3" fontId="24" fillId="0" borderId="0" xfId="112" applyNumberFormat="1" applyFont="1">
      <alignment/>
      <protection/>
    </xf>
    <xf numFmtId="3" fontId="24" fillId="0" borderId="0" xfId="113" applyNumberFormat="1" applyFont="1">
      <alignment/>
      <protection/>
    </xf>
    <xf numFmtId="3" fontId="24" fillId="0" borderId="0" xfId="114" applyNumberFormat="1" applyFont="1">
      <alignment/>
      <protection/>
    </xf>
    <xf numFmtId="3" fontId="24" fillId="0" borderId="0" xfId="115" applyNumberFormat="1" applyFont="1">
      <alignment/>
      <protection/>
    </xf>
    <xf numFmtId="3" fontId="24" fillId="36" borderId="10" xfId="116" applyNumberFormat="1" applyFont="1" applyFill="1" applyBorder="1">
      <alignment/>
      <protection/>
    </xf>
    <xf numFmtId="3" fontId="24" fillId="36" borderId="0" xfId="116" applyNumberFormat="1" applyFont="1" applyFill="1">
      <alignment/>
      <protection/>
    </xf>
    <xf numFmtId="3" fontId="24" fillId="36" borderId="0" xfId="117" applyNumberFormat="1" applyFont="1" applyFill="1">
      <alignment/>
      <protection/>
    </xf>
    <xf numFmtId="3" fontId="24" fillId="36" borderId="0" xfId="119" applyNumberFormat="1" applyFont="1" applyFill="1">
      <alignment/>
      <protection/>
    </xf>
    <xf numFmtId="3" fontId="24" fillId="36" borderId="0" xfId="120" applyNumberFormat="1" applyFont="1" applyFill="1">
      <alignment/>
      <protection/>
    </xf>
    <xf numFmtId="3" fontId="24" fillId="36" borderId="0" xfId="121" applyNumberFormat="1" applyFont="1" applyFill="1">
      <alignment/>
      <protection/>
    </xf>
    <xf numFmtId="3" fontId="24" fillId="36" borderId="0" xfId="122" applyNumberFormat="1" applyFont="1" applyFill="1">
      <alignment/>
      <protection/>
    </xf>
    <xf numFmtId="3" fontId="24" fillId="36" borderId="10" xfId="123" applyNumberFormat="1" applyFont="1" applyFill="1" applyBorder="1">
      <alignment/>
      <protection/>
    </xf>
    <xf numFmtId="3" fontId="24" fillId="36" borderId="0" xfId="123" applyNumberFormat="1" applyFont="1" applyFill="1">
      <alignment/>
      <protection/>
    </xf>
    <xf numFmtId="3" fontId="24" fillId="36" borderId="0" xfId="124" applyNumberFormat="1" applyFont="1" applyFill="1">
      <alignment/>
      <protection/>
    </xf>
    <xf numFmtId="3" fontId="24" fillId="36" borderId="0" xfId="125" applyNumberFormat="1" applyFont="1" applyFill="1">
      <alignment/>
      <protection/>
    </xf>
    <xf numFmtId="3" fontId="24" fillId="36" borderId="0" xfId="126" applyNumberFormat="1" applyFont="1" applyFill="1">
      <alignment/>
      <protection/>
    </xf>
    <xf numFmtId="3" fontId="24" fillId="36" borderId="0" xfId="127" applyNumberFormat="1" applyFont="1" applyFill="1">
      <alignment/>
      <protection/>
    </xf>
    <xf numFmtId="3" fontId="24" fillId="36" borderId="0" xfId="128" applyNumberFormat="1" applyFont="1" applyFill="1">
      <alignment/>
      <protection/>
    </xf>
    <xf numFmtId="3" fontId="24" fillId="0" borderId="10" xfId="163" applyNumberFormat="1" applyFont="1" applyBorder="1">
      <alignment/>
      <protection/>
    </xf>
    <xf numFmtId="3" fontId="24" fillId="0" borderId="0" xfId="163" applyNumberFormat="1" applyFont="1">
      <alignment/>
      <protection/>
    </xf>
    <xf numFmtId="3" fontId="24" fillId="0" borderId="0" xfId="174" applyNumberFormat="1" applyFont="1">
      <alignment/>
      <protection/>
    </xf>
    <xf numFmtId="3" fontId="24" fillId="0" borderId="0" xfId="185" applyNumberFormat="1" applyFont="1">
      <alignment/>
      <protection/>
    </xf>
    <xf numFmtId="3" fontId="24" fillId="0" borderId="0" xfId="190" applyNumberFormat="1" applyFont="1">
      <alignment/>
      <protection/>
    </xf>
    <xf numFmtId="3" fontId="24" fillId="0" borderId="0" xfId="191" applyNumberFormat="1" applyFont="1">
      <alignment/>
      <protection/>
    </xf>
    <xf numFmtId="3" fontId="24" fillId="0" borderId="0" xfId="192" applyNumberFormat="1" applyFont="1">
      <alignment/>
      <protection/>
    </xf>
    <xf numFmtId="3" fontId="24" fillId="36" borderId="10" xfId="130" applyNumberFormat="1" applyFont="1" applyFill="1" applyBorder="1">
      <alignment/>
      <protection/>
    </xf>
    <xf numFmtId="3" fontId="24" fillId="36" borderId="0" xfId="130" applyNumberFormat="1" applyFont="1" applyFill="1">
      <alignment/>
      <protection/>
    </xf>
    <xf numFmtId="3" fontId="24" fillId="36" borderId="0" xfId="131" applyNumberFormat="1" applyFont="1" applyFill="1">
      <alignment/>
      <protection/>
    </xf>
    <xf numFmtId="3" fontId="24" fillId="36" borderId="0" xfId="132" applyNumberFormat="1" applyFont="1" applyFill="1">
      <alignment/>
      <protection/>
    </xf>
    <xf numFmtId="3" fontId="24" fillId="36" borderId="0" xfId="133" applyNumberFormat="1" applyFont="1" applyFill="1">
      <alignment/>
      <protection/>
    </xf>
    <xf numFmtId="3" fontId="24" fillId="36" borderId="0" xfId="134" applyNumberFormat="1" applyFont="1" applyFill="1">
      <alignment/>
      <protection/>
    </xf>
    <xf numFmtId="3" fontId="24" fillId="36" borderId="0" xfId="135" applyNumberFormat="1" applyFont="1" applyFill="1">
      <alignment/>
      <protection/>
    </xf>
    <xf numFmtId="3" fontId="24" fillId="0" borderId="10" xfId="193" applyNumberFormat="1" applyFont="1" applyBorder="1">
      <alignment/>
      <protection/>
    </xf>
    <xf numFmtId="3" fontId="24" fillId="0" borderId="0" xfId="193" applyNumberFormat="1" applyFont="1">
      <alignment/>
      <protection/>
    </xf>
    <xf numFmtId="3" fontId="24" fillId="0" borderId="0" xfId="194" applyNumberFormat="1" applyFont="1">
      <alignment/>
      <protection/>
    </xf>
    <xf numFmtId="3" fontId="24" fillId="0" borderId="0" xfId="195" applyNumberFormat="1" applyFont="1">
      <alignment/>
      <protection/>
    </xf>
    <xf numFmtId="3" fontId="24" fillId="0" borderId="0" xfId="196" applyNumberFormat="1" applyFont="1">
      <alignment/>
      <protection/>
    </xf>
    <xf numFmtId="3" fontId="24" fillId="0" borderId="0" xfId="198" applyNumberFormat="1" applyFont="1">
      <alignment/>
      <protection/>
    </xf>
    <xf numFmtId="3" fontId="24" fillId="0" borderId="0" xfId="199" applyNumberFormat="1" applyFont="1">
      <alignment/>
      <protection/>
    </xf>
    <xf numFmtId="3" fontId="24" fillId="36" borderId="10" xfId="200" applyNumberFormat="1" applyFont="1" applyFill="1" applyBorder="1">
      <alignment/>
      <protection/>
    </xf>
    <xf numFmtId="3" fontId="24" fillId="36" borderId="0" xfId="200" applyNumberFormat="1" applyFont="1" applyFill="1">
      <alignment/>
      <protection/>
    </xf>
    <xf numFmtId="3" fontId="24" fillId="36" borderId="0" xfId="201" applyNumberFormat="1" applyFont="1" applyFill="1">
      <alignment/>
      <protection/>
    </xf>
    <xf numFmtId="3" fontId="24" fillId="36" borderId="0" xfId="202" applyNumberFormat="1" applyFont="1" applyFill="1">
      <alignment/>
      <protection/>
    </xf>
    <xf numFmtId="3" fontId="24" fillId="36" borderId="0" xfId="203" applyNumberFormat="1" applyFont="1" applyFill="1">
      <alignment/>
      <protection/>
    </xf>
    <xf numFmtId="3" fontId="24" fillId="36" borderId="0" xfId="204" applyNumberFormat="1" applyFont="1" applyFill="1">
      <alignment/>
      <protection/>
    </xf>
    <xf numFmtId="3" fontId="24" fillId="36" borderId="0" xfId="205" applyNumberFormat="1" applyFont="1" applyFill="1">
      <alignment/>
      <protection/>
    </xf>
    <xf numFmtId="3" fontId="24" fillId="0" borderId="10" xfId="136" applyNumberFormat="1" applyFont="1" applyBorder="1">
      <alignment/>
      <protection/>
    </xf>
    <xf numFmtId="3" fontId="24" fillId="0" borderId="0" xfId="136" applyNumberFormat="1" applyFont="1">
      <alignment/>
      <protection/>
    </xf>
    <xf numFmtId="3" fontId="24" fillId="0" borderId="0" xfId="137" applyNumberFormat="1" applyFont="1">
      <alignment/>
      <protection/>
    </xf>
    <xf numFmtId="3" fontId="24" fillId="0" borderId="0" xfId="138" applyNumberFormat="1" applyFont="1">
      <alignment/>
      <protection/>
    </xf>
    <xf numFmtId="3" fontId="24" fillId="0" borderId="0" xfId="139" applyNumberFormat="1" applyFont="1">
      <alignment/>
      <protection/>
    </xf>
    <xf numFmtId="3" fontId="24" fillId="0" borderId="0" xfId="141" applyNumberFormat="1" applyFont="1">
      <alignment/>
      <protection/>
    </xf>
    <xf numFmtId="3" fontId="24" fillId="0" borderId="0" xfId="142" applyNumberFormat="1" applyFont="1">
      <alignment/>
      <protection/>
    </xf>
    <xf numFmtId="3" fontId="24" fillId="36" borderId="10" xfId="143" applyNumberFormat="1" applyFont="1" applyFill="1" applyBorder="1">
      <alignment/>
      <protection/>
    </xf>
    <xf numFmtId="3" fontId="24" fillId="36" borderId="0" xfId="143" applyNumberFormat="1" applyFont="1" applyFill="1">
      <alignment/>
      <protection/>
    </xf>
    <xf numFmtId="3" fontId="24" fillId="36" borderId="0" xfId="144" applyNumberFormat="1" applyFont="1" applyFill="1">
      <alignment/>
      <protection/>
    </xf>
    <xf numFmtId="3" fontId="24" fillId="36" borderId="0" xfId="145" applyNumberFormat="1" applyFont="1" applyFill="1">
      <alignment/>
      <protection/>
    </xf>
    <xf numFmtId="3" fontId="24" fillId="36" borderId="0" xfId="146" applyNumberFormat="1" applyFont="1" applyFill="1">
      <alignment/>
      <protection/>
    </xf>
    <xf numFmtId="3" fontId="24" fillId="36" borderId="0" xfId="147" applyNumberFormat="1" applyFont="1" applyFill="1">
      <alignment/>
      <protection/>
    </xf>
    <xf numFmtId="3" fontId="24" fillId="36" borderId="0" xfId="148" applyNumberFormat="1" applyFont="1" applyFill="1">
      <alignment/>
      <protection/>
    </xf>
    <xf numFmtId="3" fontId="24" fillId="0" borderId="10" xfId="206" applyNumberFormat="1" applyFont="1" applyBorder="1">
      <alignment/>
      <protection/>
    </xf>
    <xf numFmtId="3" fontId="24" fillId="0" borderId="0" xfId="206" applyNumberFormat="1" applyFont="1">
      <alignment/>
      <protection/>
    </xf>
    <xf numFmtId="3" fontId="24" fillId="0" borderId="0" xfId="207" applyNumberFormat="1" applyFont="1">
      <alignment/>
      <protection/>
    </xf>
    <xf numFmtId="3" fontId="24" fillId="0" borderId="0" xfId="209" applyNumberFormat="1" applyFont="1">
      <alignment/>
      <protection/>
    </xf>
    <xf numFmtId="3" fontId="24" fillId="0" borderId="0" xfId="210" applyNumberFormat="1" applyFont="1">
      <alignment/>
      <protection/>
    </xf>
    <xf numFmtId="3" fontId="24" fillId="0" borderId="0" xfId="211" applyNumberFormat="1" applyFont="1">
      <alignment/>
      <protection/>
    </xf>
    <xf numFmtId="3" fontId="24" fillId="0" borderId="0" xfId="212" applyNumberFormat="1" applyFont="1">
      <alignment/>
      <protection/>
    </xf>
    <xf numFmtId="3" fontId="24" fillId="36" borderId="10" xfId="213" applyNumberFormat="1" applyFont="1" applyFill="1" applyBorder="1">
      <alignment/>
      <protection/>
    </xf>
    <xf numFmtId="3" fontId="24" fillId="36" borderId="0" xfId="213" applyNumberFormat="1" applyFont="1" applyFill="1">
      <alignment/>
      <protection/>
    </xf>
    <xf numFmtId="3" fontId="24" fillId="36" borderId="0" xfId="214" applyNumberFormat="1" applyFont="1" applyFill="1">
      <alignment/>
      <protection/>
    </xf>
    <xf numFmtId="3" fontId="24" fillId="36" borderId="0" xfId="215" applyNumberFormat="1" applyFont="1" applyFill="1">
      <alignment/>
      <protection/>
    </xf>
    <xf numFmtId="3" fontId="24" fillId="36" borderId="0" xfId="216" applyNumberFormat="1" applyFont="1" applyFill="1">
      <alignment/>
      <protection/>
    </xf>
    <xf numFmtId="3" fontId="24" fillId="36" borderId="0" xfId="217" applyNumberFormat="1" applyFont="1" applyFill="1">
      <alignment/>
      <protection/>
    </xf>
    <xf numFmtId="3" fontId="24" fillId="36" borderId="0" xfId="218" applyNumberFormat="1" applyFont="1" applyFill="1">
      <alignment/>
      <protection/>
    </xf>
    <xf numFmtId="3" fontId="24" fillId="0" borderId="10" xfId="220" applyNumberFormat="1" applyFont="1" applyBorder="1">
      <alignment/>
      <protection/>
    </xf>
    <xf numFmtId="3" fontId="24" fillId="0" borderId="0" xfId="220" applyNumberFormat="1" applyFont="1">
      <alignment/>
      <protection/>
    </xf>
    <xf numFmtId="3" fontId="24" fillId="0" borderId="0" xfId="221" applyNumberFormat="1" applyFont="1">
      <alignment/>
      <protection/>
    </xf>
    <xf numFmtId="3" fontId="24" fillId="0" borderId="0" xfId="222" applyNumberFormat="1" applyFont="1">
      <alignment/>
      <protection/>
    </xf>
    <xf numFmtId="3" fontId="24" fillId="0" borderId="0" xfId="223" applyNumberFormat="1" applyFont="1">
      <alignment/>
      <protection/>
    </xf>
    <xf numFmtId="3" fontId="24" fillId="0" borderId="0" xfId="224" applyNumberFormat="1" applyFont="1">
      <alignment/>
      <protection/>
    </xf>
    <xf numFmtId="3" fontId="24" fillId="0" borderId="0" xfId="225" applyNumberFormat="1" applyFont="1">
      <alignment/>
      <protection/>
    </xf>
    <xf numFmtId="3" fontId="24" fillId="36" borderId="10" xfId="226" applyNumberFormat="1" applyFont="1" applyFill="1" applyBorder="1">
      <alignment/>
      <protection/>
    </xf>
    <xf numFmtId="3" fontId="24" fillId="36" borderId="0" xfId="226" applyNumberFormat="1" applyFont="1" applyFill="1">
      <alignment/>
      <protection/>
    </xf>
    <xf numFmtId="3" fontId="24" fillId="36" borderId="0" xfId="227" applyNumberFormat="1" applyFont="1" applyFill="1">
      <alignment/>
      <protection/>
    </xf>
    <xf numFmtId="3" fontId="24" fillId="36" borderId="0" xfId="228" applyNumberFormat="1" applyFont="1" applyFill="1">
      <alignment/>
      <protection/>
    </xf>
    <xf numFmtId="3" fontId="24" fillId="36" borderId="0" xfId="229" applyNumberFormat="1" applyFont="1" applyFill="1">
      <alignment/>
      <protection/>
    </xf>
    <xf numFmtId="3" fontId="24" fillId="36" borderId="0" xfId="231" applyNumberFormat="1" applyFont="1" applyFill="1">
      <alignment/>
      <protection/>
    </xf>
    <xf numFmtId="3" fontId="24" fillId="36" borderId="0" xfId="232" applyNumberFormat="1" applyFont="1" applyFill="1">
      <alignment/>
      <protection/>
    </xf>
    <xf numFmtId="3" fontId="24" fillId="0" borderId="10" xfId="233" applyNumberFormat="1" applyFont="1" applyBorder="1">
      <alignment/>
      <protection/>
    </xf>
    <xf numFmtId="3" fontId="24" fillId="0" borderId="0" xfId="233" applyNumberFormat="1" applyFont="1">
      <alignment/>
      <protection/>
    </xf>
    <xf numFmtId="3" fontId="24" fillId="0" borderId="0" xfId="234" applyNumberFormat="1" applyFont="1">
      <alignment/>
      <protection/>
    </xf>
    <xf numFmtId="3" fontId="24" fillId="0" borderId="0" xfId="235" applyNumberFormat="1" applyFont="1">
      <alignment/>
      <protection/>
    </xf>
    <xf numFmtId="3" fontId="24" fillId="0" borderId="0" xfId="236" applyNumberFormat="1" applyFont="1">
      <alignment/>
      <protection/>
    </xf>
    <xf numFmtId="3" fontId="24" fillId="0" borderId="0" xfId="237" applyNumberFormat="1" applyFont="1">
      <alignment/>
      <protection/>
    </xf>
    <xf numFmtId="3" fontId="24" fillId="0" borderId="0" xfId="238" applyNumberFormat="1" applyFont="1">
      <alignment/>
      <protection/>
    </xf>
    <xf numFmtId="3" fontId="24" fillId="36" borderId="0" xfId="0" applyNumberFormat="1" applyFont="1" applyFill="1" applyAlignment="1">
      <alignment/>
    </xf>
    <xf numFmtId="3" fontId="24" fillId="0" borderId="10" xfId="239" applyNumberFormat="1" applyFont="1" applyBorder="1">
      <alignment/>
      <protection/>
    </xf>
    <xf numFmtId="3" fontId="24" fillId="0" borderId="0" xfId="239" applyNumberFormat="1" applyFont="1">
      <alignment/>
      <protection/>
    </xf>
    <xf numFmtId="3" fontId="24" fillId="0" borderId="0" xfId="240" applyNumberFormat="1" applyFont="1">
      <alignment/>
      <protection/>
    </xf>
    <xf numFmtId="3" fontId="24" fillId="0" borderId="0" xfId="242" applyNumberFormat="1" applyFont="1">
      <alignment/>
      <protection/>
    </xf>
    <xf numFmtId="3" fontId="24" fillId="0" borderId="0" xfId="243" applyNumberFormat="1" applyFont="1">
      <alignment/>
      <protection/>
    </xf>
    <xf numFmtId="3" fontId="24" fillId="0" borderId="0" xfId="244" applyNumberFormat="1" applyFont="1">
      <alignment/>
      <protection/>
    </xf>
    <xf numFmtId="3" fontId="24" fillId="0" borderId="0" xfId="245" applyNumberFormat="1" applyFont="1">
      <alignment/>
      <protection/>
    </xf>
    <xf numFmtId="3" fontId="24" fillId="36" borderId="10" xfId="246" applyNumberFormat="1" applyFont="1" applyFill="1" applyBorder="1">
      <alignment/>
      <protection/>
    </xf>
    <xf numFmtId="3" fontId="24" fillId="36" borderId="0" xfId="246" applyNumberFormat="1" applyFont="1" applyFill="1">
      <alignment/>
      <protection/>
    </xf>
    <xf numFmtId="3" fontId="24" fillId="36" borderId="0" xfId="247" applyNumberFormat="1" applyFont="1" applyFill="1">
      <alignment/>
      <protection/>
    </xf>
    <xf numFmtId="3" fontId="24" fillId="36" borderId="0" xfId="248" applyNumberFormat="1" applyFont="1" applyFill="1">
      <alignment/>
      <protection/>
    </xf>
    <xf numFmtId="3" fontId="24" fillId="36" borderId="0" xfId="249" applyNumberFormat="1" applyFont="1" applyFill="1">
      <alignment/>
      <protection/>
    </xf>
    <xf numFmtId="3" fontId="24" fillId="36" borderId="0" xfId="250" applyNumberFormat="1" applyFont="1" applyFill="1">
      <alignment/>
      <protection/>
    </xf>
    <xf numFmtId="3" fontId="24" fillId="36" borderId="0" xfId="251" applyNumberFormat="1" applyFont="1" applyFill="1">
      <alignment/>
      <protection/>
    </xf>
    <xf numFmtId="3" fontId="24" fillId="0" borderId="10" xfId="149" applyNumberFormat="1" applyFont="1" applyBorder="1">
      <alignment/>
      <protection/>
    </xf>
    <xf numFmtId="3" fontId="24" fillId="0" borderId="0" xfId="149" applyNumberFormat="1" applyFont="1">
      <alignment/>
      <protection/>
    </xf>
    <xf numFmtId="3" fontId="24" fillId="0" borderId="0" xfId="150" applyNumberFormat="1" applyFont="1">
      <alignment/>
      <protection/>
    </xf>
    <xf numFmtId="3" fontId="24" fillId="0" borderId="0" xfId="152" applyNumberFormat="1" applyFont="1">
      <alignment/>
      <protection/>
    </xf>
    <xf numFmtId="3" fontId="24" fillId="0" borderId="0" xfId="153" applyNumberFormat="1" applyFont="1">
      <alignment/>
      <protection/>
    </xf>
    <xf numFmtId="3" fontId="24" fillId="0" borderId="0" xfId="154" applyNumberFormat="1" applyFont="1">
      <alignment/>
      <protection/>
    </xf>
    <xf numFmtId="3" fontId="24" fillId="0" borderId="0" xfId="155" applyNumberFormat="1" applyFont="1">
      <alignment/>
      <protection/>
    </xf>
    <xf numFmtId="3" fontId="24" fillId="36" borderId="10" xfId="253" applyNumberFormat="1" applyFont="1" applyFill="1" applyBorder="1">
      <alignment/>
      <protection/>
    </xf>
    <xf numFmtId="3" fontId="24" fillId="36" borderId="0" xfId="253" applyNumberFormat="1" applyFont="1" applyFill="1">
      <alignment/>
      <protection/>
    </xf>
    <xf numFmtId="3" fontId="24" fillId="36" borderId="0" xfId="254" applyNumberFormat="1" applyFont="1" applyFill="1">
      <alignment/>
      <protection/>
    </xf>
    <xf numFmtId="3" fontId="24" fillId="36" borderId="0" xfId="255" applyNumberFormat="1" applyFont="1" applyFill="1">
      <alignment/>
      <protection/>
    </xf>
    <xf numFmtId="3" fontId="24" fillId="36" borderId="0" xfId="256" applyNumberFormat="1" applyFont="1" applyFill="1">
      <alignment/>
      <protection/>
    </xf>
    <xf numFmtId="3" fontId="24" fillId="36" borderId="0" xfId="257" applyNumberFormat="1" applyFont="1" applyFill="1">
      <alignment/>
      <protection/>
    </xf>
    <xf numFmtId="3" fontId="24" fillId="36" borderId="0" xfId="258" applyNumberFormat="1" applyFont="1" applyFill="1">
      <alignment/>
      <protection/>
    </xf>
    <xf numFmtId="3" fontId="24" fillId="0" borderId="10" xfId="156" applyNumberFormat="1" applyFont="1" applyBorder="1">
      <alignment/>
      <protection/>
    </xf>
    <xf numFmtId="3" fontId="24" fillId="0" borderId="0" xfId="156" applyNumberFormat="1" applyFont="1">
      <alignment/>
      <protection/>
    </xf>
    <xf numFmtId="3" fontId="24" fillId="0" borderId="0" xfId="157" applyNumberFormat="1" applyFont="1">
      <alignment/>
      <protection/>
    </xf>
    <xf numFmtId="3" fontId="24" fillId="0" borderId="0" xfId="158" applyNumberFormat="1" applyFont="1">
      <alignment/>
      <protection/>
    </xf>
    <xf numFmtId="3" fontId="24" fillId="0" borderId="0" xfId="159" applyNumberFormat="1" applyFont="1">
      <alignment/>
      <protection/>
    </xf>
    <xf numFmtId="3" fontId="24" fillId="0" borderId="0" xfId="160" applyNumberFormat="1" applyFont="1">
      <alignment/>
      <protection/>
    </xf>
    <xf numFmtId="3" fontId="24" fillId="0" borderId="0" xfId="161" applyNumberFormat="1" applyFont="1">
      <alignment/>
      <protection/>
    </xf>
    <xf numFmtId="3" fontId="24" fillId="36" borderId="10" xfId="259" applyNumberFormat="1" applyFont="1" applyFill="1" applyBorder="1">
      <alignment/>
      <protection/>
    </xf>
    <xf numFmtId="3" fontId="24" fillId="36" borderId="0" xfId="259" applyNumberFormat="1" applyFont="1" applyFill="1">
      <alignment/>
      <protection/>
    </xf>
    <xf numFmtId="3" fontId="24" fillId="36" borderId="0" xfId="260" applyNumberFormat="1" applyFont="1" applyFill="1">
      <alignment/>
      <protection/>
    </xf>
    <xf numFmtId="3" fontId="24" fillId="36" borderId="0" xfId="261" applyNumberFormat="1" applyFont="1" applyFill="1">
      <alignment/>
      <protection/>
    </xf>
    <xf numFmtId="3" fontId="24" fillId="36" borderId="0" xfId="262" applyNumberFormat="1" applyFont="1" applyFill="1">
      <alignment/>
      <protection/>
    </xf>
    <xf numFmtId="3" fontId="24" fillId="36" borderId="0" xfId="264" applyNumberFormat="1" applyFont="1" applyFill="1">
      <alignment/>
      <protection/>
    </xf>
    <xf numFmtId="3" fontId="24" fillId="36" borderId="0" xfId="265" applyNumberFormat="1" applyFont="1" applyFill="1">
      <alignment/>
      <protection/>
    </xf>
    <xf numFmtId="3" fontId="24" fillId="0" borderId="10" xfId="266" applyNumberFormat="1" applyFont="1" applyBorder="1">
      <alignment/>
      <protection/>
    </xf>
    <xf numFmtId="3" fontId="24" fillId="0" borderId="0" xfId="266" applyNumberFormat="1" applyFont="1">
      <alignment/>
      <protection/>
    </xf>
    <xf numFmtId="3" fontId="24" fillId="0" borderId="0" xfId="267" applyNumberFormat="1" applyFont="1">
      <alignment/>
      <protection/>
    </xf>
    <xf numFmtId="3" fontId="24" fillId="0" borderId="0" xfId="268" applyNumberFormat="1" applyFont="1">
      <alignment/>
      <protection/>
    </xf>
    <xf numFmtId="3" fontId="24" fillId="0" borderId="0" xfId="269" applyNumberFormat="1" applyFont="1">
      <alignment/>
      <protection/>
    </xf>
    <xf numFmtId="3" fontId="24" fillId="0" borderId="0" xfId="270" applyNumberFormat="1" applyFont="1">
      <alignment/>
      <protection/>
    </xf>
    <xf numFmtId="3" fontId="24" fillId="0" borderId="0" xfId="271" applyNumberFormat="1" applyFont="1">
      <alignment/>
      <protection/>
    </xf>
    <xf numFmtId="3" fontId="24" fillId="36" borderId="10" xfId="272" applyNumberFormat="1" applyFont="1" applyFill="1" applyBorder="1">
      <alignment/>
      <protection/>
    </xf>
    <xf numFmtId="3" fontId="24" fillId="36" borderId="0" xfId="272" applyNumberFormat="1" applyFont="1" applyFill="1">
      <alignment/>
      <protection/>
    </xf>
    <xf numFmtId="3" fontId="24" fillId="36" borderId="0" xfId="273" applyNumberFormat="1" applyFont="1" applyFill="1">
      <alignment/>
      <protection/>
    </xf>
    <xf numFmtId="3" fontId="24" fillId="36" borderId="0" xfId="53" applyNumberFormat="1" applyFont="1" applyFill="1">
      <alignment/>
      <protection/>
    </xf>
    <xf numFmtId="3" fontId="24" fillId="36" borderId="0" xfId="54" applyNumberFormat="1" applyFont="1" applyFill="1">
      <alignment/>
      <protection/>
    </xf>
    <xf numFmtId="3" fontId="24" fillId="36" borderId="0" xfId="55" applyNumberFormat="1" applyFont="1" applyFill="1">
      <alignment/>
      <protection/>
    </xf>
    <xf numFmtId="3" fontId="24" fillId="36" borderId="0" xfId="56" applyNumberFormat="1" applyFont="1" applyFill="1">
      <alignment/>
      <protection/>
    </xf>
    <xf numFmtId="3" fontId="24" fillId="0" borderId="10" xfId="164" applyNumberFormat="1" applyFont="1" applyBorder="1">
      <alignment/>
      <protection/>
    </xf>
    <xf numFmtId="3" fontId="24" fillId="0" borderId="0" xfId="164" applyNumberFormat="1" applyFont="1">
      <alignment/>
      <protection/>
    </xf>
    <xf numFmtId="3" fontId="24" fillId="0" borderId="0" xfId="165" applyNumberFormat="1" applyFont="1">
      <alignment/>
      <protection/>
    </xf>
    <xf numFmtId="3" fontId="24" fillId="0" borderId="0" xfId="166" applyNumberFormat="1" applyFont="1">
      <alignment/>
      <protection/>
    </xf>
    <xf numFmtId="3" fontId="24" fillId="0" borderId="0" xfId="167" applyNumberFormat="1" applyFont="1">
      <alignment/>
      <protection/>
    </xf>
    <xf numFmtId="3" fontId="24" fillId="0" borderId="0" xfId="168" applyNumberFormat="1" applyFont="1">
      <alignment/>
      <protection/>
    </xf>
    <xf numFmtId="3" fontId="24" fillId="0" borderId="0" xfId="169" applyNumberFormat="1" applyFont="1">
      <alignment/>
      <protection/>
    </xf>
    <xf numFmtId="3" fontId="24" fillId="36" borderId="10" xfId="170" applyNumberFormat="1" applyFont="1" applyFill="1" applyBorder="1">
      <alignment/>
      <protection/>
    </xf>
    <xf numFmtId="3" fontId="24" fillId="36" borderId="0" xfId="170" applyNumberFormat="1" applyFont="1" applyFill="1">
      <alignment/>
      <protection/>
    </xf>
    <xf numFmtId="3" fontId="24" fillId="36" borderId="0" xfId="171" applyNumberFormat="1" applyFont="1" applyFill="1">
      <alignment/>
      <protection/>
    </xf>
    <xf numFmtId="3" fontId="24" fillId="36" borderId="0" xfId="172" applyNumberFormat="1" applyFont="1" applyFill="1">
      <alignment/>
      <protection/>
    </xf>
    <xf numFmtId="3" fontId="24" fillId="36" borderId="0" xfId="173" applyNumberFormat="1" applyFont="1" applyFill="1">
      <alignment/>
      <protection/>
    </xf>
    <xf numFmtId="3" fontId="24" fillId="36" borderId="0" xfId="175" applyNumberFormat="1" applyFont="1" applyFill="1">
      <alignment/>
      <protection/>
    </xf>
    <xf numFmtId="3" fontId="24" fillId="36" borderId="0" xfId="176" applyNumberFormat="1" applyFont="1" applyFill="1">
      <alignment/>
      <protection/>
    </xf>
    <xf numFmtId="3" fontId="24" fillId="0" borderId="10" xfId="57" applyNumberFormat="1" applyFont="1" applyBorder="1">
      <alignment/>
      <protection/>
    </xf>
    <xf numFmtId="3" fontId="24" fillId="0" borderId="0" xfId="57" applyNumberFormat="1" applyFont="1">
      <alignment/>
      <protection/>
    </xf>
    <xf numFmtId="3" fontId="24" fillId="0" borderId="0" xfId="58" applyNumberFormat="1" applyFont="1">
      <alignment/>
      <protection/>
    </xf>
    <xf numFmtId="3" fontId="24" fillId="0" borderId="0" xfId="59" applyNumberFormat="1" applyFont="1">
      <alignment/>
      <protection/>
    </xf>
    <xf numFmtId="3" fontId="24" fillId="0" borderId="0" xfId="60" applyNumberFormat="1" applyFont="1">
      <alignment/>
      <protection/>
    </xf>
    <xf numFmtId="3" fontId="24" fillId="0" borderId="0" xfId="61" applyNumberFormat="1" applyFont="1">
      <alignment/>
      <protection/>
    </xf>
    <xf numFmtId="3" fontId="24" fillId="0" borderId="0" xfId="62" applyNumberFormat="1" applyFont="1">
      <alignment/>
      <protection/>
    </xf>
    <xf numFmtId="3" fontId="24" fillId="36" borderId="10" xfId="64" applyNumberFormat="1" applyFont="1" applyFill="1" applyBorder="1">
      <alignment/>
      <protection/>
    </xf>
    <xf numFmtId="3" fontId="24" fillId="36" borderId="0" xfId="64" applyNumberFormat="1" applyFont="1" applyFill="1">
      <alignment/>
      <protection/>
    </xf>
    <xf numFmtId="3" fontId="24" fillId="36" borderId="0" xfId="65" applyNumberFormat="1" applyFont="1" applyFill="1">
      <alignment/>
      <protection/>
    </xf>
    <xf numFmtId="3" fontId="24" fillId="36" borderId="0" xfId="66" applyNumberFormat="1" applyFont="1" applyFill="1">
      <alignment/>
      <protection/>
    </xf>
    <xf numFmtId="3" fontId="24" fillId="36" borderId="0" xfId="67" applyNumberFormat="1" applyFont="1" applyFill="1">
      <alignment/>
      <protection/>
    </xf>
    <xf numFmtId="3" fontId="24" fillId="36" borderId="0" xfId="68" applyNumberFormat="1" applyFont="1" applyFill="1">
      <alignment/>
      <protection/>
    </xf>
    <xf numFmtId="3" fontId="24" fillId="36" borderId="0" xfId="69" applyNumberFormat="1" applyFont="1" applyFill="1">
      <alignment/>
      <protection/>
    </xf>
    <xf numFmtId="3" fontId="24" fillId="0" borderId="10" xfId="70" applyNumberFormat="1" applyFont="1" applyBorder="1">
      <alignment/>
      <protection/>
    </xf>
    <xf numFmtId="3" fontId="24" fillId="0" borderId="0" xfId="70" applyNumberFormat="1" applyFont="1">
      <alignment/>
      <protection/>
    </xf>
    <xf numFmtId="3" fontId="24" fillId="0" borderId="0" xfId="71" applyNumberFormat="1" applyFont="1">
      <alignment/>
      <protection/>
    </xf>
    <xf numFmtId="3" fontId="24" fillId="0" borderId="0" xfId="72" applyNumberFormat="1" applyFont="1">
      <alignment/>
      <protection/>
    </xf>
    <xf numFmtId="3" fontId="24" fillId="0" borderId="0" xfId="73" applyNumberFormat="1" applyFont="1">
      <alignment/>
      <protection/>
    </xf>
    <xf numFmtId="3" fontId="24" fillId="0" borderId="0" xfId="75" applyNumberFormat="1" applyFont="1">
      <alignment/>
      <protection/>
    </xf>
    <xf numFmtId="3" fontId="24" fillId="0" borderId="0" xfId="76" applyNumberFormat="1" applyFont="1">
      <alignment/>
      <protection/>
    </xf>
    <xf numFmtId="3" fontId="24" fillId="36" borderId="10" xfId="77" applyNumberFormat="1" applyFont="1" applyFill="1" applyBorder="1">
      <alignment/>
      <protection/>
    </xf>
    <xf numFmtId="3" fontId="24" fillId="36" borderId="0" xfId="77" applyNumberFormat="1" applyFont="1" applyFill="1">
      <alignment/>
      <protection/>
    </xf>
    <xf numFmtId="3" fontId="24" fillId="36" borderId="0" xfId="78" applyNumberFormat="1" applyFont="1" applyFill="1">
      <alignment/>
      <protection/>
    </xf>
    <xf numFmtId="3" fontId="24" fillId="36" borderId="0" xfId="79" applyNumberFormat="1" applyFont="1" applyFill="1">
      <alignment/>
      <protection/>
    </xf>
    <xf numFmtId="3" fontId="24" fillId="36" borderId="0" xfId="80" applyNumberFormat="1" applyFont="1" applyFill="1">
      <alignment/>
      <protection/>
    </xf>
    <xf numFmtId="3" fontId="24" fillId="36" borderId="0" xfId="81" applyNumberFormat="1" applyFont="1" applyFill="1">
      <alignment/>
      <protection/>
    </xf>
    <xf numFmtId="3" fontId="24" fillId="36" borderId="0" xfId="82" applyNumberFormat="1" applyFont="1" applyFill="1">
      <alignment/>
      <protection/>
    </xf>
    <xf numFmtId="3" fontId="24" fillId="0" borderId="10" xfId="177" applyNumberFormat="1" applyFont="1" applyBorder="1">
      <alignment/>
      <protection/>
    </xf>
    <xf numFmtId="3" fontId="24" fillId="0" borderId="0" xfId="177" applyNumberFormat="1" applyFont="1">
      <alignment/>
      <protection/>
    </xf>
    <xf numFmtId="3" fontId="24" fillId="0" borderId="0" xfId="178" applyNumberFormat="1" applyFont="1">
      <alignment/>
      <protection/>
    </xf>
    <xf numFmtId="3" fontId="24" fillId="0" borderId="0" xfId="179" applyNumberFormat="1" applyFont="1">
      <alignment/>
      <protection/>
    </xf>
    <xf numFmtId="3" fontId="24" fillId="0" borderId="0" xfId="180" applyNumberFormat="1" applyFont="1">
      <alignment/>
      <protection/>
    </xf>
    <xf numFmtId="3" fontId="24" fillId="0" borderId="0" xfId="181" applyNumberFormat="1" applyFont="1">
      <alignment/>
      <protection/>
    </xf>
    <xf numFmtId="3" fontId="24" fillId="0" borderId="0" xfId="182" applyNumberFormat="1" applyFont="1">
      <alignment/>
      <protection/>
    </xf>
    <xf numFmtId="3" fontId="24" fillId="36" borderId="10" xfId="83" applyNumberFormat="1" applyFont="1" applyFill="1" applyBorder="1">
      <alignment/>
      <protection/>
    </xf>
    <xf numFmtId="3" fontId="24" fillId="36" borderId="0" xfId="83" applyNumberFormat="1" applyFont="1" applyFill="1">
      <alignment/>
      <protection/>
    </xf>
    <xf numFmtId="3" fontId="24" fillId="36" borderId="0" xfId="84" applyNumberFormat="1" applyFont="1" applyFill="1">
      <alignment/>
      <protection/>
    </xf>
    <xf numFmtId="3" fontId="24" fillId="36" borderId="0" xfId="86" applyNumberFormat="1" applyFont="1" applyFill="1">
      <alignment/>
      <protection/>
    </xf>
    <xf numFmtId="3" fontId="24" fillId="36" borderId="0" xfId="87" applyNumberFormat="1" applyFont="1" applyFill="1">
      <alignment/>
      <protection/>
    </xf>
    <xf numFmtId="3" fontId="24" fillId="36" borderId="0" xfId="88" applyNumberFormat="1" applyFont="1" applyFill="1">
      <alignment/>
      <protection/>
    </xf>
    <xf numFmtId="3" fontId="24" fillId="36" borderId="0" xfId="89" applyNumberFormat="1" applyFont="1" applyFill="1">
      <alignment/>
      <protection/>
    </xf>
    <xf numFmtId="3" fontId="24" fillId="0" borderId="10" xfId="90" applyNumberFormat="1" applyFont="1" applyBorder="1">
      <alignment/>
      <protection/>
    </xf>
    <xf numFmtId="3" fontId="24" fillId="0" borderId="0" xfId="90" applyNumberFormat="1" applyFont="1">
      <alignment/>
      <protection/>
    </xf>
    <xf numFmtId="3" fontId="24" fillId="0" borderId="0" xfId="91" applyNumberFormat="1" applyFont="1">
      <alignment/>
      <protection/>
    </xf>
    <xf numFmtId="3" fontId="24" fillId="0" borderId="0" xfId="92" applyNumberFormat="1" applyFont="1">
      <alignment/>
      <protection/>
    </xf>
    <xf numFmtId="3" fontId="24" fillId="0" borderId="0" xfId="93" applyNumberFormat="1" applyFont="1">
      <alignment/>
      <protection/>
    </xf>
    <xf numFmtId="3" fontId="24" fillId="0" borderId="0" xfId="94" applyNumberFormat="1" applyFont="1">
      <alignment/>
      <protection/>
    </xf>
    <xf numFmtId="3" fontId="24" fillId="0" borderId="0" xfId="95" applyNumberFormat="1" applyFont="1">
      <alignment/>
      <protection/>
    </xf>
    <xf numFmtId="3" fontId="24" fillId="36" borderId="10" xfId="97" applyNumberFormat="1" applyFont="1" applyFill="1" applyBorder="1">
      <alignment/>
      <protection/>
    </xf>
    <xf numFmtId="3" fontId="24" fillId="36" borderId="0" xfId="97" applyNumberFormat="1" applyFont="1" applyFill="1">
      <alignment/>
      <protection/>
    </xf>
    <xf numFmtId="3" fontId="24" fillId="36" borderId="0" xfId="98" applyNumberFormat="1" applyFont="1" applyFill="1">
      <alignment/>
      <protection/>
    </xf>
    <xf numFmtId="3" fontId="24" fillId="36" borderId="0" xfId="99" applyNumberFormat="1" applyFont="1" applyFill="1">
      <alignment/>
      <protection/>
    </xf>
    <xf numFmtId="3" fontId="24" fillId="36" borderId="0" xfId="100" applyNumberFormat="1" applyFont="1" applyFill="1">
      <alignment/>
      <protection/>
    </xf>
    <xf numFmtId="3" fontId="24" fillId="36" borderId="0" xfId="101" applyNumberFormat="1" applyFont="1" applyFill="1">
      <alignment/>
      <protection/>
    </xf>
    <xf numFmtId="3" fontId="24" fillId="36" borderId="0" xfId="102" applyNumberFormat="1" applyFont="1" applyFill="1">
      <alignment/>
      <protection/>
    </xf>
    <xf numFmtId="3" fontId="24" fillId="0" borderId="13" xfId="183" applyNumberFormat="1" applyFont="1" applyBorder="1">
      <alignment/>
      <protection/>
    </xf>
    <xf numFmtId="3" fontId="24" fillId="0" borderId="0" xfId="183" applyNumberFormat="1" applyFont="1">
      <alignment/>
      <protection/>
    </xf>
    <xf numFmtId="3" fontId="24" fillId="0" borderId="0" xfId="184" applyNumberFormat="1" applyFont="1">
      <alignment/>
      <protection/>
    </xf>
    <xf numFmtId="3" fontId="24" fillId="0" borderId="0" xfId="186" applyNumberFormat="1" applyFont="1">
      <alignment/>
      <protection/>
    </xf>
    <xf numFmtId="3" fontId="24" fillId="0" borderId="0" xfId="187" applyNumberFormat="1" applyFont="1">
      <alignment/>
      <protection/>
    </xf>
    <xf numFmtId="3" fontId="24" fillId="0" borderId="0" xfId="188" applyNumberFormat="1" applyFont="1">
      <alignment/>
      <protection/>
    </xf>
    <xf numFmtId="3" fontId="24" fillId="0" borderId="0" xfId="189" applyNumberFormat="1" applyFont="1">
      <alignment/>
      <protection/>
    </xf>
    <xf numFmtId="0" fontId="0" fillId="0" borderId="0" xfId="0" applyFill="1" applyAlignment="1">
      <alignment/>
    </xf>
    <xf numFmtId="2" fontId="0" fillId="36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1" fillId="35" borderId="16" xfId="0" applyFont="1" applyFill="1" applyBorder="1" applyAlignment="1">
      <alignment horizontal="center"/>
    </xf>
    <xf numFmtId="0" fontId="31" fillId="35" borderId="17" xfId="0" applyFont="1" applyFill="1" applyBorder="1" applyAlignment="1">
      <alignment horizontal="center"/>
    </xf>
    <xf numFmtId="1" fontId="31" fillId="35" borderId="16" xfId="0" applyNumberFormat="1" applyFont="1" applyFill="1" applyBorder="1" applyAlignment="1">
      <alignment horizontal="center" wrapText="1"/>
    </xf>
    <xf numFmtId="1" fontId="31" fillId="35" borderId="17" xfId="0" applyNumberFormat="1" applyFont="1" applyFill="1" applyBorder="1" applyAlignment="1">
      <alignment horizontal="center" wrapText="1"/>
    </xf>
    <xf numFmtId="1" fontId="31" fillId="35" borderId="16" xfId="0" applyNumberFormat="1" applyFont="1" applyFill="1" applyBorder="1" applyAlignment="1">
      <alignment horizontal="center"/>
    </xf>
    <xf numFmtId="1" fontId="31" fillId="35" borderId="17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35" borderId="22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00" xfId="53"/>
    <cellStyle name="Normal 101" xfId="54"/>
    <cellStyle name="Normal 102" xfId="55"/>
    <cellStyle name="Normal 103" xfId="56"/>
    <cellStyle name="Normal 104" xfId="57"/>
    <cellStyle name="Normal 105" xfId="58"/>
    <cellStyle name="Normal 106" xfId="59"/>
    <cellStyle name="Normal 107" xfId="60"/>
    <cellStyle name="Normal 108" xfId="61"/>
    <cellStyle name="Normal 109" xfId="62"/>
    <cellStyle name="Normal 11" xfId="63"/>
    <cellStyle name="Normal 110" xfId="64"/>
    <cellStyle name="Normal 111" xfId="65"/>
    <cellStyle name="Normal 112" xfId="66"/>
    <cellStyle name="Normal 113" xfId="67"/>
    <cellStyle name="Normal 114" xfId="68"/>
    <cellStyle name="Normal 115" xfId="69"/>
    <cellStyle name="Normal 116" xfId="70"/>
    <cellStyle name="Normal 117" xfId="71"/>
    <cellStyle name="Normal 118" xfId="72"/>
    <cellStyle name="Normal 119" xfId="73"/>
    <cellStyle name="Normal 12" xfId="74"/>
    <cellStyle name="Normal 120" xfId="75"/>
    <cellStyle name="Normal 121" xfId="76"/>
    <cellStyle name="Normal 122" xfId="77"/>
    <cellStyle name="Normal 123" xfId="78"/>
    <cellStyle name="Normal 124" xfId="79"/>
    <cellStyle name="Normal 125" xfId="80"/>
    <cellStyle name="Normal 126" xfId="81"/>
    <cellStyle name="Normal 127" xfId="82"/>
    <cellStyle name="Normal 128" xfId="83"/>
    <cellStyle name="Normal 129" xfId="84"/>
    <cellStyle name="Normal 13" xfId="85"/>
    <cellStyle name="Normal 130" xfId="86"/>
    <cellStyle name="Normal 131" xfId="87"/>
    <cellStyle name="Normal 132" xfId="88"/>
    <cellStyle name="Normal 133" xfId="89"/>
    <cellStyle name="Normal 134" xfId="90"/>
    <cellStyle name="Normal 135" xfId="91"/>
    <cellStyle name="Normal 136" xfId="92"/>
    <cellStyle name="Normal 137" xfId="93"/>
    <cellStyle name="Normal 138" xfId="94"/>
    <cellStyle name="Normal 139" xfId="95"/>
    <cellStyle name="Normal 14" xfId="96"/>
    <cellStyle name="Normal 140" xfId="97"/>
    <cellStyle name="Normal 141" xfId="98"/>
    <cellStyle name="Normal 142" xfId="99"/>
    <cellStyle name="Normal 143" xfId="100"/>
    <cellStyle name="Normal 144" xfId="101"/>
    <cellStyle name="Normal 145" xfId="102"/>
    <cellStyle name="Normal 146" xfId="103"/>
    <cellStyle name="Normal 147" xfId="104"/>
    <cellStyle name="Normal 148" xfId="105"/>
    <cellStyle name="Normal 149" xfId="106"/>
    <cellStyle name="Normal 15" xfId="107"/>
    <cellStyle name="Normal 150" xfId="108"/>
    <cellStyle name="Normal 151" xfId="109"/>
    <cellStyle name="Normal 152" xfId="110"/>
    <cellStyle name="Normal 153" xfId="111"/>
    <cellStyle name="Normal 154" xfId="112"/>
    <cellStyle name="Normal 155" xfId="113"/>
    <cellStyle name="Normal 156" xfId="114"/>
    <cellStyle name="Normal 157" xfId="115"/>
    <cellStyle name="Normal 158" xfId="116"/>
    <cellStyle name="Normal 159" xfId="117"/>
    <cellStyle name="Normal 16" xfId="118"/>
    <cellStyle name="Normal 160" xfId="119"/>
    <cellStyle name="Normal 161" xfId="120"/>
    <cellStyle name="Normal 162" xfId="121"/>
    <cellStyle name="Normal 163" xfId="122"/>
    <cellStyle name="Normal 164" xfId="123"/>
    <cellStyle name="Normal 165" xfId="124"/>
    <cellStyle name="Normal 166" xfId="125"/>
    <cellStyle name="Normal 167" xfId="126"/>
    <cellStyle name="Normal 168" xfId="127"/>
    <cellStyle name="Normal 169" xfId="128"/>
    <cellStyle name="Normal 17" xfId="129"/>
    <cellStyle name="Normal 170" xfId="130"/>
    <cellStyle name="Normal 171" xfId="131"/>
    <cellStyle name="Normal 172" xfId="132"/>
    <cellStyle name="Normal 173" xfId="133"/>
    <cellStyle name="Normal 174" xfId="134"/>
    <cellStyle name="Normal 175" xfId="135"/>
    <cellStyle name="Normal 176" xfId="136"/>
    <cellStyle name="Normal 177" xfId="137"/>
    <cellStyle name="Normal 178" xfId="138"/>
    <cellStyle name="Normal 179" xfId="139"/>
    <cellStyle name="Normal 18" xfId="140"/>
    <cellStyle name="Normal 180" xfId="141"/>
    <cellStyle name="Normal 181" xfId="142"/>
    <cellStyle name="Normal 182" xfId="143"/>
    <cellStyle name="Normal 183" xfId="144"/>
    <cellStyle name="Normal 184" xfId="145"/>
    <cellStyle name="Normal 185" xfId="146"/>
    <cellStyle name="Normal 186" xfId="147"/>
    <cellStyle name="Normal 187" xfId="148"/>
    <cellStyle name="Normal 188" xfId="149"/>
    <cellStyle name="Normal 189" xfId="150"/>
    <cellStyle name="Normal 19" xfId="151"/>
    <cellStyle name="Normal 190" xfId="152"/>
    <cellStyle name="Normal 191" xfId="153"/>
    <cellStyle name="Normal 192" xfId="154"/>
    <cellStyle name="Normal 193" xfId="155"/>
    <cellStyle name="Normal 194" xfId="156"/>
    <cellStyle name="Normal 195" xfId="157"/>
    <cellStyle name="Normal 196" xfId="158"/>
    <cellStyle name="Normal 197" xfId="159"/>
    <cellStyle name="Normal 198" xfId="160"/>
    <cellStyle name="Normal 199" xfId="161"/>
    <cellStyle name="Normal 2" xfId="162"/>
    <cellStyle name="Normal 20" xfId="163"/>
    <cellStyle name="Normal 200" xfId="164"/>
    <cellStyle name="Normal 201" xfId="165"/>
    <cellStyle name="Normal 202" xfId="166"/>
    <cellStyle name="Normal 203" xfId="167"/>
    <cellStyle name="Normal 204" xfId="168"/>
    <cellStyle name="Normal 205" xfId="169"/>
    <cellStyle name="Normal 206" xfId="170"/>
    <cellStyle name="Normal 207" xfId="171"/>
    <cellStyle name="Normal 208" xfId="172"/>
    <cellStyle name="Normal 209" xfId="173"/>
    <cellStyle name="Normal 21" xfId="174"/>
    <cellStyle name="Normal 210" xfId="175"/>
    <cellStyle name="Normal 211" xfId="176"/>
    <cellStyle name="Normal 212" xfId="177"/>
    <cellStyle name="Normal 213" xfId="178"/>
    <cellStyle name="Normal 214" xfId="179"/>
    <cellStyle name="Normal 215" xfId="180"/>
    <cellStyle name="Normal 216" xfId="181"/>
    <cellStyle name="Normal 217" xfId="182"/>
    <cellStyle name="Normal 218" xfId="183"/>
    <cellStyle name="Normal 219" xfId="184"/>
    <cellStyle name="Normal 22" xfId="185"/>
    <cellStyle name="Normal 220" xfId="186"/>
    <cellStyle name="Normal 221" xfId="187"/>
    <cellStyle name="Normal 222" xfId="188"/>
    <cellStyle name="Normal 223" xfId="189"/>
    <cellStyle name="Normal 23" xfId="190"/>
    <cellStyle name="Normal 24" xfId="191"/>
    <cellStyle name="Normal 25" xfId="192"/>
    <cellStyle name="Normal 26" xfId="193"/>
    <cellStyle name="Normal 27" xfId="194"/>
    <cellStyle name="Normal 28" xfId="195"/>
    <cellStyle name="Normal 29" xfId="196"/>
    <cellStyle name="Normal 3" xfId="197"/>
    <cellStyle name="Normal 30" xfId="198"/>
    <cellStyle name="Normal 31" xfId="199"/>
    <cellStyle name="Normal 32" xfId="200"/>
    <cellStyle name="Normal 33" xfId="201"/>
    <cellStyle name="Normal 34" xfId="202"/>
    <cellStyle name="Normal 35" xfId="203"/>
    <cellStyle name="Normal 36" xfId="204"/>
    <cellStyle name="Normal 37" xfId="205"/>
    <cellStyle name="Normal 38" xfId="206"/>
    <cellStyle name="Normal 39" xfId="207"/>
    <cellStyle name="Normal 4" xfId="208"/>
    <cellStyle name="Normal 40" xfId="209"/>
    <cellStyle name="Normal 41" xfId="210"/>
    <cellStyle name="Normal 42" xfId="211"/>
    <cellStyle name="Normal 43" xfId="212"/>
    <cellStyle name="Normal 44" xfId="213"/>
    <cellStyle name="Normal 45" xfId="214"/>
    <cellStyle name="Normal 46" xfId="215"/>
    <cellStyle name="Normal 47" xfId="216"/>
    <cellStyle name="Normal 48" xfId="217"/>
    <cellStyle name="Normal 49" xfId="218"/>
    <cellStyle name="Normal 5" xfId="219"/>
    <cellStyle name="Normal 50" xfId="220"/>
    <cellStyle name="Normal 51" xfId="221"/>
    <cellStyle name="Normal 52" xfId="222"/>
    <cellStyle name="Normal 53" xfId="223"/>
    <cellStyle name="Normal 54" xfId="224"/>
    <cellStyle name="Normal 55" xfId="225"/>
    <cellStyle name="Normal 56" xfId="226"/>
    <cellStyle name="Normal 57" xfId="227"/>
    <cellStyle name="Normal 58" xfId="228"/>
    <cellStyle name="Normal 59" xfId="229"/>
    <cellStyle name="Normal 6" xfId="230"/>
    <cellStyle name="Normal 60" xfId="231"/>
    <cellStyle name="Normal 61" xfId="232"/>
    <cellStyle name="Normal 62" xfId="233"/>
    <cellStyle name="Normal 63" xfId="234"/>
    <cellStyle name="Normal 64" xfId="235"/>
    <cellStyle name="Normal 65" xfId="236"/>
    <cellStyle name="Normal 66" xfId="237"/>
    <cellStyle name="Normal 67" xfId="238"/>
    <cellStyle name="Normal 68" xfId="239"/>
    <cellStyle name="Normal 69" xfId="240"/>
    <cellStyle name="Normal 7" xfId="241"/>
    <cellStyle name="Normal 70" xfId="242"/>
    <cellStyle name="Normal 71" xfId="243"/>
    <cellStyle name="Normal 72" xfId="244"/>
    <cellStyle name="Normal 73" xfId="245"/>
    <cellStyle name="Normal 74" xfId="246"/>
    <cellStyle name="Normal 75" xfId="247"/>
    <cellStyle name="Normal 76" xfId="248"/>
    <cellStyle name="Normal 77" xfId="249"/>
    <cellStyle name="Normal 78" xfId="250"/>
    <cellStyle name="Normal 79" xfId="251"/>
    <cellStyle name="Normal 8" xfId="252"/>
    <cellStyle name="Normal 80" xfId="253"/>
    <cellStyle name="Normal 81" xfId="254"/>
    <cellStyle name="Normal 82" xfId="255"/>
    <cellStyle name="Normal 83" xfId="256"/>
    <cellStyle name="Normal 84" xfId="257"/>
    <cellStyle name="Normal 85" xfId="258"/>
    <cellStyle name="Normal 86" xfId="259"/>
    <cellStyle name="Normal 87" xfId="260"/>
    <cellStyle name="Normal 88" xfId="261"/>
    <cellStyle name="Normal 89" xfId="262"/>
    <cellStyle name="Normal 9" xfId="263"/>
    <cellStyle name="Normal 90" xfId="264"/>
    <cellStyle name="Normal 91" xfId="265"/>
    <cellStyle name="Normal 92" xfId="266"/>
    <cellStyle name="Normal 93" xfId="267"/>
    <cellStyle name="Normal 94" xfId="268"/>
    <cellStyle name="Normal 95" xfId="269"/>
    <cellStyle name="Normal 96" xfId="270"/>
    <cellStyle name="Normal 97" xfId="271"/>
    <cellStyle name="Normal 98" xfId="272"/>
    <cellStyle name="Normal 99" xfId="273"/>
    <cellStyle name="Notas" xfId="274"/>
    <cellStyle name="Percent" xfId="275"/>
    <cellStyle name="Salida" xfId="276"/>
    <cellStyle name="Texto de advertencia" xfId="277"/>
    <cellStyle name="Texto explicativo" xfId="278"/>
    <cellStyle name="Título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6"/>
  <sheetViews>
    <sheetView showGridLines="0" tabSelected="1" zoomScale="80" zoomScaleNormal="80" zoomScalePageLayoutView="0" workbookViewId="0" topLeftCell="B1">
      <selection activeCell="B3" sqref="B3:Q3"/>
    </sheetView>
  </sheetViews>
  <sheetFormatPr defaultColWidth="11.421875" defaultRowHeight="15"/>
  <cols>
    <col min="2" max="2" width="22.421875" style="0" customWidth="1"/>
    <col min="3" max="3" width="14.7109375" style="0" customWidth="1"/>
    <col min="4" max="4" width="14.140625" style="0" customWidth="1"/>
    <col min="5" max="5" width="8.140625" style="0" customWidth="1"/>
    <col min="6" max="6" width="12.421875" style="0" customWidth="1"/>
    <col min="8" max="8" width="13.8515625" style="0" customWidth="1"/>
    <col min="9" max="9" width="8.421875" style="0" customWidth="1"/>
    <col min="10" max="10" width="13.421875" style="0" customWidth="1"/>
    <col min="11" max="11" width="8.140625" style="0" customWidth="1"/>
    <col min="12" max="12" width="14.00390625" style="0" customWidth="1"/>
    <col min="13" max="13" width="7.140625" style="0" customWidth="1"/>
    <col min="14" max="14" width="13.140625" style="0" customWidth="1"/>
    <col min="15" max="15" width="9.00390625" style="0" customWidth="1"/>
    <col min="16" max="16" width="13.00390625" style="0" customWidth="1"/>
    <col min="17" max="17" width="8.7109375" style="0" customWidth="1"/>
    <col min="18" max="18" width="12.8515625" style="0" customWidth="1"/>
    <col min="19" max="19" width="8.421875" style="0" customWidth="1"/>
  </cols>
  <sheetData>
    <row r="2" spans="2:17" ht="18.75">
      <c r="B2" s="326" t="s">
        <v>54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3" spans="2:17" ht="15.75">
      <c r="B3" s="327" t="s">
        <v>56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5" spans="2:19" ht="5.2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19" ht="38.25" customHeight="1">
      <c r="B6" s="328" t="s">
        <v>0</v>
      </c>
      <c r="C6" s="330" t="s">
        <v>1</v>
      </c>
      <c r="D6" s="324" t="s">
        <v>2</v>
      </c>
      <c r="E6" s="325"/>
      <c r="F6" s="324" t="s">
        <v>3</v>
      </c>
      <c r="G6" s="325"/>
      <c r="H6" s="324" t="s">
        <v>4</v>
      </c>
      <c r="I6" s="325"/>
      <c r="J6" s="324" t="s">
        <v>5</v>
      </c>
      <c r="K6" s="325"/>
      <c r="L6" s="324" t="s">
        <v>6</v>
      </c>
      <c r="M6" s="325"/>
      <c r="N6" s="320" t="s">
        <v>7</v>
      </c>
      <c r="O6" s="321"/>
      <c r="P6" s="322" t="s">
        <v>53</v>
      </c>
      <c r="Q6" s="323"/>
      <c r="R6" s="320" t="s">
        <v>52</v>
      </c>
      <c r="S6" s="321"/>
    </row>
    <row r="7" spans="2:19" ht="24.75" customHeight="1">
      <c r="B7" s="329"/>
      <c r="C7" s="331"/>
      <c r="D7" s="28" t="s">
        <v>8</v>
      </c>
      <c r="E7" s="29" t="s">
        <v>9</v>
      </c>
      <c r="F7" s="28" t="s">
        <v>8</v>
      </c>
      <c r="G7" s="29" t="s">
        <v>9</v>
      </c>
      <c r="H7" s="28" t="s">
        <v>8</v>
      </c>
      <c r="I7" s="29" t="s">
        <v>9</v>
      </c>
      <c r="J7" s="28" t="s">
        <v>8</v>
      </c>
      <c r="K7" s="29" t="s">
        <v>9</v>
      </c>
      <c r="L7" s="28" t="s">
        <v>8</v>
      </c>
      <c r="M7" s="29" t="s">
        <v>9</v>
      </c>
      <c r="N7" s="28" t="s">
        <v>8</v>
      </c>
      <c r="O7" s="29" t="s">
        <v>9</v>
      </c>
      <c r="P7" s="28" t="s">
        <v>8</v>
      </c>
      <c r="Q7" s="29" t="s">
        <v>9</v>
      </c>
      <c r="R7" s="28" t="s">
        <v>8</v>
      </c>
      <c r="S7" s="29" t="s">
        <v>9</v>
      </c>
    </row>
    <row r="8" spans="2:19" ht="15">
      <c r="B8" s="44" t="s">
        <v>10</v>
      </c>
      <c r="C8" s="54">
        <v>515556</v>
      </c>
      <c r="D8" s="55">
        <v>3927</v>
      </c>
      <c r="E8" s="42">
        <f>(D8*100)/C8</f>
        <v>0.7617019295673021</v>
      </c>
      <c r="F8" s="56">
        <v>260</v>
      </c>
      <c r="G8" s="42">
        <f>(F8*100)/C8</f>
        <v>0.05043099100776637</v>
      </c>
      <c r="H8" s="57">
        <v>1960</v>
      </c>
      <c r="I8" s="42">
        <f>(H8*100)/C8</f>
        <v>0.3801720860585465</v>
      </c>
      <c r="J8" s="58">
        <v>9895</v>
      </c>
      <c r="K8" s="42">
        <f>(J8*100)/C8</f>
        <v>1.9192871385455703</v>
      </c>
      <c r="L8" s="59">
        <v>3135</v>
      </c>
      <c r="M8" s="42">
        <f>(L8*100)/C8</f>
        <v>0.6080813723436446</v>
      </c>
      <c r="N8" s="60">
        <v>785</v>
      </c>
      <c r="O8" s="50">
        <f>(N8*100)/C8</f>
        <v>0.15226279977344848</v>
      </c>
      <c r="P8" s="45">
        <v>89</v>
      </c>
      <c r="Q8" s="61">
        <f>(P8*100)/C8</f>
        <v>0.01726291615265849</v>
      </c>
      <c r="R8" s="45">
        <v>27690</v>
      </c>
      <c r="S8" s="51">
        <f>(R8*100)/C8</f>
        <v>5.370900542327119</v>
      </c>
    </row>
    <row r="9" spans="2:19" ht="15">
      <c r="B9" s="9" t="s">
        <v>11</v>
      </c>
      <c r="C9" s="62">
        <v>328980</v>
      </c>
      <c r="D9" s="63">
        <v>1557</v>
      </c>
      <c r="E9" s="41">
        <f aca="true" t="shared" si="0" ref="E9:E48">(D9*100)/C9</f>
        <v>0.4732810505197884</v>
      </c>
      <c r="F9" s="64">
        <v>261</v>
      </c>
      <c r="G9" s="41">
        <f aca="true" t="shared" si="1" ref="G9:G48">(F9*100)/C9</f>
        <v>0.0793361298559183</v>
      </c>
      <c r="H9" s="65">
        <v>891</v>
      </c>
      <c r="I9" s="41">
        <f aca="true" t="shared" si="2" ref="I9:I48">(H9*100)/C9</f>
        <v>0.2708371329564107</v>
      </c>
      <c r="J9" s="66">
        <v>5070</v>
      </c>
      <c r="K9" s="41">
        <f aca="true" t="shared" si="3" ref="K9:K48">(J9*100)/C9</f>
        <v>1.5411271201896772</v>
      </c>
      <c r="L9" s="67">
        <v>3699</v>
      </c>
      <c r="M9" s="41">
        <f aca="true" t="shared" si="4" ref="M9:M48">(L9*100)/C9</f>
        <v>1.1243844610614626</v>
      </c>
      <c r="N9" s="68">
        <v>1330</v>
      </c>
      <c r="O9" s="52">
        <f aca="true" t="shared" si="5" ref="O9:O48">(N9*100)/C9</f>
        <v>0.4042798954343729</v>
      </c>
      <c r="P9" s="11">
        <v>75</v>
      </c>
      <c r="Q9" s="69">
        <f aca="true" t="shared" si="6" ref="Q9:Q48">(P9*100)/C9</f>
        <v>0.02279773846434434</v>
      </c>
      <c r="R9" s="11">
        <v>24571</v>
      </c>
      <c r="S9" s="53">
        <f aca="true" t="shared" si="7" ref="S9:S48">(R9*100)/C9</f>
        <v>7.468843090765396</v>
      </c>
    </row>
    <row r="10" spans="2:19" ht="15">
      <c r="B10" s="44" t="s">
        <v>12</v>
      </c>
      <c r="C10" s="70">
        <v>287913</v>
      </c>
      <c r="D10" s="71">
        <v>3486</v>
      </c>
      <c r="E10" s="50">
        <f t="shared" si="0"/>
        <v>1.210782423857207</v>
      </c>
      <c r="F10" s="72">
        <v>173</v>
      </c>
      <c r="G10" s="50">
        <f t="shared" si="1"/>
        <v>0.06008759590570763</v>
      </c>
      <c r="H10" s="73">
        <v>789</v>
      </c>
      <c r="I10" s="50">
        <f t="shared" si="2"/>
        <v>0.2740411165873024</v>
      </c>
      <c r="J10" s="74">
        <v>6509</v>
      </c>
      <c r="K10" s="50">
        <f t="shared" si="3"/>
        <v>2.260752380059254</v>
      </c>
      <c r="L10" s="75">
        <v>1626</v>
      </c>
      <c r="M10" s="50">
        <f t="shared" si="4"/>
        <v>0.564753936084859</v>
      </c>
      <c r="N10" s="76">
        <v>321</v>
      </c>
      <c r="O10" s="318">
        <f t="shared" si="5"/>
        <v>0.11149201321232456</v>
      </c>
      <c r="P10" s="45">
        <v>57</v>
      </c>
      <c r="Q10" s="61">
        <f t="shared" si="6"/>
        <v>0.01979764720592679</v>
      </c>
      <c r="R10" s="45">
        <v>18063</v>
      </c>
      <c r="S10" s="50">
        <f t="shared" si="7"/>
        <v>6.273770201415011</v>
      </c>
    </row>
    <row r="11" spans="1:19" ht="15">
      <c r="A11" s="317"/>
      <c r="B11" s="9" t="s">
        <v>13</v>
      </c>
      <c r="C11" s="10">
        <v>80092</v>
      </c>
      <c r="D11" s="47">
        <v>112</v>
      </c>
      <c r="E11" s="12">
        <f t="shared" si="0"/>
        <v>0.1398391849373221</v>
      </c>
      <c r="F11" s="11">
        <v>50</v>
      </c>
      <c r="G11" s="12">
        <f t="shared" si="1"/>
        <v>0.0624282075613045</v>
      </c>
      <c r="H11" s="11">
        <v>88</v>
      </c>
      <c r="I11" s="12">
        <f t="shared" si="2"/>
        <v>0.10987364530789592</v>
      </c>
      <c r="J11" s="11">
        <v>551</v>
      </c>
      <c r="K11" s="12">
        <f t="shared" si="3"/>
        <v>0.6879588473255756</v>
      </c>
      <c r="L11" s="11">
        <v>229</v>
      </c>
      <c r="M11" s="12">
        <f t="shared" si="4"/>
        <v>0.2859211906307746</v>
      </c>
      <c r="N11" s="77">
        <v>1627</v>
      </c>
      <c r="O11" s="53">
        <f t="shared" si="5"/>
        <v>2.0314138740448486</v>
      </c>
      <c r="P11" s="11">
        <v>10</v>
      </c>
      <c r="Q11" s="69">
        <f t="shared" si="6"/>
        <v>0.0124856415122609</v>
      </c>
      <c r="R11" s="11">
        <v>3841</v>
      </c>
      <c r="S11" s="53">
        <f t="shared" si="7"/>
        <v>4.795734904859412</v>
      </c>
    </row>
    <row r="12" spans="2:19" ht="15">
      <c r="B12" s="44" t="s">
        <v>14</v>
      </c>
      <c r="C12" s="78">
        <v>22515</v>
      </c>
      <c r="D12" s="79">
        <v>94</v>
      </c>
      <c r="E12" s="42">
        <f t="shared" si="0"/>
        <v>0.4174994448145681</v>
      </c>
      <c r="F12" s="80">
        <v>6</v>
      </c>
      <c r="G12" s="42">
        <f t="shared" si="1"/>
        <v>0.02664890073284477</v>
      </c>
      <c r="H12" s="81">
        <v>49</v>
      </c>
      <c r="I12" s="42">
        <f t="shared" si="2"/>
        <v>0.2176326893182323</v>
      </c>
      <c r="J12" s="82">
        <v>50</v>
      </c>
      <c r="K12" s="42">
        <f t="shared" si="3"/>
        <v>0.22207417277370642</v>
      </c>
      <c r="L12" s="83">
        <v>99</v>
      </c>
      <c r="M12" s="42">
        <f t="shared" si="4"/>
        <v>0.4397068620919387</v>
      </c>
      <c r="N12" s="84">
        <v>31</v>
      </c>
      <c r="O12" s="50">
        <f t="shared" si="5"/>
        <v>0.13768598711969798</v>
      </c>
      <c r="P12" s="45">
        <v>0</v>
      </c>
      <c r="Q12" s="61">
        <f t="shared" si="6"/>
        <v>0</v>
      </c>
      <c r="R12" s="45">
        <v>616</v>
      </c>
      <c r="S12" s="50">
        <f t="shared" si="7"/>
        <v>2.735953808572063</v>
      </c>
    </row>
    <row r="13" spans="2:19" ht="15">
      <c r="B13" s="9" t="s">
        <v>15</v>
      </c>
      <c r="C13" s="85">
        <v>83698</v>
      </c>
      <c r="D13" s="86">
        <v>197</v>
      </c>
      <c r="E13" s="12">
        <f t="shared" si="0"/>
        <v>0.23537002078902722</v>
      </c>
      <c r="F13" s="87">
        <v>75</v>
      </c>
      <c r="G13" s="12">
        <f t="shared" si="1"/>
        <v>0.08960787593490883</v>
      </c>
      <c r="H13" s="88">
        <v>159</v>
      </c>
      <c r="I13" s="12">
        <f t="shared" si="2"/>
        <v>0.18996869698200675</v>
      </c>
      <c r="J13" s="89">
        <v>476</v>
      </c>
      <c r="K13" s="12">
        <f t="shared" si="3"/>
        <v>0.5687113192668881</v>
      </c>
      <c r="L13" s="90">
        <v>371</v>
      </c>
      <c r="M13" s="12">
        <f t="shared" si="4"/>
        <v>0.4432602929580157</v>
      </c>
      <c r="N13" s="91">
        <v>60</v>
      </c>
      <c r="O13" s="53">
        <f t="shared" si="5"/>
        <v>0.07168630074792708</v>
      </c>
      <c r="P13" s="11">
        <v>28</v>
      </c>
      <c r="Q13" s="69">
        <f t="shared" si="6"/>
        <v>0.0334536070156993</v>
      </c>
      <c r="R13" s="11">
        <v>2332</v>
      </c>
      <c r="S13" s="53">
        <f t="shared" si="7"/>
        <v>2.786207555736099</v>
      </c>
    </row>
    <row r="14" spans="2:19" ht="15">
      <c r="B14" s="44" t="s">
        <v>16</v>
      </c>
      <c r="C14" s="92">
        <v>42575</v>
      </c>
      <c r="D14" s="93">
        <v>193</v>
      </c>
      <c r="E14" s="42">
        <f t="shared" si="0"/>
        <v>0.4533176746917205</v>
      </c>
      <c r="F14" s="94">
        <v>17</v>
      </c>
      <c r="G14" s="42">
        <f t="shared" si="1"/>
        <v>0.03992953611274222</v>
      </c>
      <c r="H14" s="95">
        <v>87</v>
      </c>
      <c r="I14" s="42">
        <f t="shared" si="2"/>
        <v>0.20434527304756311</v>
      </c>
      <c r="J14" s="96">
        <v>329</v>
      </c>
      <c r="K14" s="42">
        <f t="shared" si="3"/>
        <v>0.7727539635936582</v>
      </c>
      <c r="L14" s="97">
        <v>232</v>
      </c>
      <c r="M14" s="42">
        <f t="shared" si="4"/>
        <v>0.544920728126835</v>
      </c>
      <c r="N14" s="98">
        <v>29</v>
      </c>
      <c r="O14" s="50">
        <f t="shared" si="5"/>
        <v>0.06811509101585438</v>
      </c>
      <c r="P14" s="45">
        <v>7</v>
      </c>
      <c r="Q14" s="61">
        <f t="shared" si="6"/>
        <v>0.01644157369348209</v>
      </c>
      <c r="R14" s="45">
        <v>1425</v>
      </c>
      <c r="S14" s="50">
        <f t="shared" si="7"/>
        <v>3.3470346447445682</v>
      </c>
    </row>
    <row r="15" spans="1:19" ht="15">
      <c r="A15" s="317"/>
      <c r="B15" s="9" t="s">
        <v>17</v>
      </c>
      <c r="C15" s="10">
        <v>51448</v>
      </c>
      <c r="D15" s="47">
        <v>147</v>
      </c>
      <c r="E15" s="12">
        <f t="shared" si="0"/>
        <v>0.28572539262945107</v>
      </c>
      <c r="F15" s="11">
        <v>36</v>
      </c>
      <c r="G15" s="12">
        <f t="shared" si="1"/>
        <v>0.0699735655419064</v>
      </c>
      <c r="H15" s="11">
        <v>81</v>
      </c>
      <c r="I15" s="12">
        <f t="shared" si="2"/>
        <v>0.15744052246928938</v>
      </c>
      <c r="J15" s="11">
        <v>173</v>
      </c>
      <c r="K15" s="12">
        <f t="shared" si="3"/>
        <v>0.336261856631939</v>
      </c>
      <c r="L15" s="11">
        <v>178</v>
      </c>
      <c r="M15" s="12">
        <f t="shared" si="4"/>
        <v>0.34598040740164826</v>
      </c>
      <c r="N15" s="77">
        <v>391</v>
      </c>
      <c r="O15" s="53">
        <f t="shared" si="5"/>
        <v>0.7599906701912611</v>
      </c>
      <c r="P15" s="11">
        <v>3</v>
      </c>
      <c r="Q15" s="69">
        <f t="shared" si="6"/>
        <v>0.005831130461825532</v>
      </c>
      <c r="R15" s="11">
        <v>1543</v>
      </c>
      <c r="S15" s="53">
        <f t="shared" si="7"/>
        <v>2.9991447675322656</v>
      </c>
    </row>
    <row r="16" spans="2:19" ht="15">
      <c r="B16" s="44" t="s">
        <v>18</v>
      </c>
      <c r="C16" s="99">
        <v>178155</v>
      </c>
      <c r="D16" s="100">
        <v>2140</v>
      </c>
      <c r="E16" s="42">
        <f t="shared" si="0"/>
        <v>1.2012012012012012</v>
      </c>
      <c r="F16" s="101">
        <v>144</v>
      </c>
      <c r="G16" s="42">
        <f t="shared" si="1"/>
        <v>0.08082849204344532</v>
      </c>
      <c r="H16" s="102">
        <v>450</v>
      </c>
      <c r="I16" s="42">
        <f t="shared" si="2"/>
        <v>0.2525890376357666</v>
      </c>
      <c r="J16" s="103">
        <v>2040</v>
      </c>
      <c r="K16" s="42">
        <f t="shared" si="3"/>
        <v>1.1450703039488086</v>
      </c>
      <c r="L16" s="104">
        <v>1348</v>
      </c>
      <c r="M16" s="42">
        <f t="shared" si="4"/>
        <v>0.756644494962252</v>
      </c>
      <c r="N16" s="105">
        <v>347</v>
      </c>
      <c r="O16" s="50">
        <f t="shared" si="5"/>
        <v>0.19477421346580226</v>
      </c>
      <c r="P16" s="45">
        <v>55</v>
      </c>
      <c r="Q16" s="61">
        <f t="shared" si="6"/>
        <v>0.03087199348881592</v>
      </c>
      <c r="R16" s="45">
        <v>8468</v>
      </c>
      <c r="S16" s="50">
        <f t="shared" si="7"/>
        <v>4.7531643793326035</v>
      </c>
    </row>
    <row r="17" spans="2:19" ht="15">
      <c r="B17" s="9" t="s">
        <v>19</v>
      </c>
      <c r="C17" s="106">
        <v>243974</v>
      </c>
      <c r="D17" s="107">
        <v>2779</v>
      </c>
      <c r="E17" s="12">
        <f t="shared" si="0"/>
        <v>1.1390558010279783</v>
      </c>
      <c r="F17" s="108">
        <v>137</v>
      </c>
      <c r="G17" s="12">
        <f t="shared" si="1"/>
        <v>0.0561535245558953</v>
      </c>
      <c r="H17" s="109">
        <v>1206</v>
      </c>
      <c r="I17" s="12">
        <f t="shared" si="2"/>
        <v>0.4943149679883922</v>
      </c>
      <c r="J17" s="110">
        <v>8061</v>
      </c>
      <c r="K17" s="12">
        <f t="shared" si="3"/>
        <v>3.3040405944895768</v>
      </c>
      <c r="L17" s="111">
        <v>1565</v>
      </c>
      <c r="M17" s="12">
        <f t="shared" si="4"/>
        <v>0.6414617951093149</v>
      </c>
      <c r="N17" s="112">
        <v>265</v>
      </c>
      <c r="O17" s="53">
        <f t="shared" si="5"/>
        <v>0.10861813144023544</v>
      </c>
      <c r="P17" s="11">
        <v>44</v>
      </c>
      <c r="Q17" s="69">
        <f t="shared" si="6"/>
        <v>0.01803470861649192</v>
      </c>
      <c r="R17" s="11">
        <v>18191</v>
      </c>
      <c r="S17" s="53">
        <f t="shared" si="7"/>
        <v>7.456122373695558</v>
      </c>
    </row>
    <row r="18" spans="2:19" ht="15">
      <c r="B18" s="44" t="s">
        <v>20</v>
      </c>
      <c r="C18" s="113">
        <v>24167</v>
      </c>
      <c r="D18" s="114">
        <v>445</v>
      </c>
      <c r="E18" s="42">
        <f t="shared" si="0"/>
        <v>1.8413539123598295</v>
      </c>
      <c r="F18" s="115">
        <v>17</v>
      </c>
      <c r="G18" s="42">
        <f t="shared" si="1"/>
        <v>0.07034385732610585</v>
      </c>
      <c r="H18" s="116">
        <v>60</v>
      </c>
      <c r="I18" s="42">
        <f t="shared" si="2"/>
        <v>0.24827243762155005</v>
      </c>
      <c r="J18" s="117">
        <v>115</v>
      </c>
      <c r="K18" s="42">
        <f t="shared" si="3"/>
        <v>0.4758555054413043</v>
      </c>
      <c r="L18" s="118">
        <v>158</v>
      </c>
      <c r="M18" s="42">
        <f t="shared" si="4"/>
        <v>0.6537840857367485</v>
      </c>
      <c r="N18" s="119">
        <v>19</v>
      </c>
      <c r="O18" s="50">
        <f t="shared" si="5"/>
        <v>0.07861960524682418</v>
      </c>
      <c r="P18" s="45">
        <v>4</v>
      </c>
      <c r="Q18" s="61">
        <f t="shared" si="6"/>
        <v>0.01655149584143667</v>
      </c>
      <c r="R18" s="45">
        <v>1091</v>
      </c>
      <c r="S18" s="50">
        <f t="shared" si="7"/>
        <v>4.514420490751852</v>
      </c>
    </row>
    <row r="19" spans="2:19" ht="15">
      <c r="B19" s="9" t="s">
        <v>21</v>
      </c>
      <c r="C19" s="120">
        <v>118807</v>
      </c>
      <c r="D19" s="121">
        <v>909</v>
      </c>
      <c r="E19" s="12">
        <f t="shared" si="0"/>
        <v>0.7651064331226275</v>
      </c>
      <c r="F19" s="122">
        <v>98</v>
      </c>
      <c r="G19" s="12">
        <f t="shared" si="1"/>
        <v>0.08248672216283552</v>
      </c>
      <c r="H19" s="123">
        <v>636</v>
      </c>
      <c r="I19" s="12">
        <f t="shared" si="2"/>
        <v>0.5353219928118713</v>
      </c>
      <c r="J19" s="124">
        <v>2996</v>
      </c>
      <c r="K19" s="12">
        <f t="shared" si="3"/>
        <v>2.5217369346924</v>
      </c>
      <c r="L19" s="125">
        <v>1074</v>
      </c>
      <c r="M19" s="12">
        <f t="shared" si="4"/>
        <v>0.9039871388049525</v>
      </c>
      <c r="N19" s="126">
        <v>245</v>
      </c>
      <c r="O19" s="53">
        <f t="shared" si="5"/>
        <v>0.2062168054070888</v>
      </c>
      <c r="P19" s="11">
        <v>24</v>
      </c>
      <c r="Q19" s="69">
        <f t="shared" si="6"/>
        <v>0.02020082991742911</v>
      </c>
      <c r="R19" s="11">
        <v>7157</v>
      </c>
      <c r="S19" s="53">
        <f t="shared" si="7"/>
        <v>6.024055821626672</v>
      </c>
    </row>
    <row r="20" spans="2:19" ht="15">
      <c r="B20" s="44" t="s">
        <v>22</v>
      </c>
      <c r="C20" s="127">
        <v>348970</v>
      </c>
      <c r="D20" s="128">
        <v>2852</v>
      </c>
      <c r="E20" s="42">
        <f t="shared" si="0"/>
        <v>0.8172622288448864</v>
      </c>
      <c r="F20" s="129">
        <v>119</v>
      </c>
      <c r="G20" s="42">
        <f t="shared" si="1"/>
        <v>0.03410035246582801</v>
      </c>
      <c r="H20" s="130">
        <v>1104</v>
      </c>
      <c r="I20" s="42">
        <f t="shared" si="2"/>
        <v>0.31635957245608504</v>
      </c>
      <c r="J20" s="131">
        <v>11316</v>
      </c>
      <c r="K20" s="42">
        <f t="shared" si="3"/>
        <v>3.242685617674872</v>
      </c>
      <c r="L20" s="132">
        <v>2176</v>
      </c>
      <c r="M20" s="42">
        <f t="shared" si="4"/>
        <v>0.6235493022322836</v>
      </c>
      <c r="N20" s="133">
        <v>508</v>
      </c>
      <c r="O20" s="50">
        <f t="shared" si="5"/>
        <v>0.14557125254319855</v>
      </c>
      <c r="P20" s="45">
        <v>45</v>
      </c>
      <c r="Q20" s="61">
        <f t="shared" si="6"/>
        <v>0.012895091268590423</v>
      </c>
      <c r="R20" s="45">
        <v>21271</v>
      </c>
      <c r="S20" s="50">
        <f t="shared" si="7"/>
        <v>6.09536636387082</v>
      </c>
    </row>
    <row r="21" spans="2:19" ht="15">
      <c r="B21" s="9" t="s">
        <v>23</v>
      </c>
      <c r="C21" s="134">
        <v>12799</v>
      </c>
      <c r="D21" s="135">
        <v>20</v>
      </c>
      <c r="E21" s="12">
        <f t="shared" si="0"/>
        <v>0.15626220798499882</v>
      </c>
      <c r="F21" s="136">
        <v>4</v>
      </c>
      <c r="G21" s="12">
        <f t="shared" si="1"/>
        <v>0.03125244159699977</v>
      </c>
      <c r="H21" s="137">
        <v>24</v>
      </c>
      <c r="I21" s="12">
        <f t="shared" si="2"/>
        <v>0.1875146495819986</v>
      </c>
      <c r="J21" s="138">
        <v>36</v>
      </c>
      <c r="K21" s="12">
        <f t="shared" si="3"/>
        <v>0.2812719743729979</v>
      </c>
      <c r="L21" s="139">
        <v>46</v>
      </c>
      <c r="M21" s="12">
        <f t="shared" si="4"/>
        <v>0.3594030783654973</v>
      </c>
      <c r="N21" s="140">
        <v>8</v>
      </c>
      <c r="O21" s="53">
        <f t="shared" si="5"/>
        <v>0.06250488319399954</v>
      </c>
      <c r="P21" s="11">
        <v>2</v>
      </c>
      <c r="Q21" s="69">
        <f t="shared" si="6"/>
        <v>0.015626220798499884</v>
      </c>
      <c r="R21" s="11">
        <v>205</v>
      </c>
      <c r="S21" s="53">
        <f t="shared" si="7"/>
        <v>1.601687631846238</v>
      </c>
    </row>
    <row r="22" spans="2:19" ht="15">
      <c r="B22" s="44" t="s">
        <v>24</v>
      </c>
      <c r="C22" s="141">
        <v>67931</v>
      </c>
      <c r="D22" s="142">
        <v>292</v>
      </c>
      <c r="E22" s="42">
        <f t="shared" si="0"/>
        <v>0.4298479339329614</v>
      </c>
      <c r="F22" s="143">
        <v>36</v>
      </c>
      <c r="G22" s="42">
        <f t="shared" si="1"/>
        <v>0.05299495075885825</v>
      </c>
      <c r="H22" s="144">
        <v>193</v>
      </c>
      <c r="I22" s="42">
        <f t="shared" si="2"/>
        <v>0.2841118193461012</v>
      </c>
      <c r="J22" s="145">
        <v>453</v>
      </c>
      <c r="K22" s="42">
        <f t="shared" si="3"/>
        <v>0.6668531303822997</v>
      </c>
      <c r="L22" s="146">
        <v>635</v>
      </c>
      <c r="M22" s="42">
        <f t="shared" si="4"/>
        <v>0.9347720481076386</v>
      </c>
      <c r="N22" s="147">
        <v>61</v>
      </c>
      <c r="O22" s="50">
        <f t="shared" si="5"/>
        <v>0.08979699989695426</v>
      </c>
      <c r="P22" s="45">
        <v>7</v>
      </c>
      <c r="Q22" s="61">
        <f t="shared" si="6"/>
        <v>0.010304573758666882</v>
      </c>
      <c r="R22" s="45">
        <v>2396</v>
      </c>
      <c r="S22" s="50">
        <f t="shared" si="7"/>
        <v>3.5271083893951216</v>
      </c>
    </row>
    <row r="23" spans="2:19" ht="15">
      <c r="B23" s="9" t="s">
        <v>25</v>
      </c>
      <c r="C23" s="148">
        <v>403107</v>
      </c>
      <c r="D23" s="149">
        <v>1088</v>
      </c>
      <c r="E23" s="12">
        <f t="shared" si="0"/>
        <v>0.26990352437442167</v>
      </c>
      <c r="F23" s="150">
        <v>329</v>
      </c>
      <c r="G23" s="12">
        <f t="shared" si="1"/>
        <v>0.08161604735219186</v>
      </c>
      <c r="H23" s="151">
        <v>1148</v>
      </c>
      <c r="I23" s="12">
        <f t="shared" si="2"/>
        <v>0.2847879099097758</v>
      </c>
      <c r="J23" s="152">
        <v>8478</v>
      </c>
      <c r="K23" s="12">
        <f t="shared" si="3"/>
        <v>2.1031636761455395</v>
      </c>
      <c r="L23" s="153">
        <v>2611</v>
      </c>
      <c r="M23" s="12">
        <f t="shared" si="4"/>
        <v>0.6477188438801609</v>
      </c>
      <c r="N23" s="154">
        <v>2230</v>
      </c>
      <c r="O23" s="53">
        <f t="shared" si="5"/>
        <v>0.5532029957306621</v>
      </c>
      <c r="P23" s="11">
        <v>123</v>
      </c>
      <c r="Q23" s="69">
        <f t="shared" si="6"/>
        <v>0.03051299034747598</v>
      </c>
      <c r="R23" s="11">
        <v>32497</v>
      </c>
      <c r="S23" s="53">
        <f t="shared" si="7"/>
        <v>8.061631279040057</v>
      </c>
    </row>
    <row r="24" spans="2:19" ht="15">
      <c r="B24" s="44" t="s">
        <v>26</v>
      </c>
      <c r="C24" s="155">
        <v>172245</v>
      </c>
      <c r="D24" s="156">
        <v>831</v>
      </c>
      <c r="E24" s="42">
        <f t="shared" si="0"/>
        <v>0.48245232082208483</v>
      </c>
      <c r="F24" s="157">
        <v>104</v>
      </c>
      <c r="G24" s="42">
        <f t="shared" si="1"/>
        <v>0.06037911114981567</v>
      </c>
      <c r="H24" s="158">
        <v>553</v>
      </c>
      <c r="I24" s="42">
        <f t="shared" si="2"/>
        <v>0.321054312171616</v>
      </c>
      <c r="J24" s="159">
        <v>2998</v>
      </c>
      <c r="K24" s="42">
        <f t="shared" si="3"/>
        <v>1.7405439925687247</v>
      </c>
      <c r="L24" s="160">
        <v>853</v>
      </c>
      <c r="M24" s="42">
        <f t="shared" si="4"/>
        <v>0.4952248251037766</v>
      </c>
      <c r="N24" s="161">
        <v>199</v>
      </c>
      <c r="O24" s="50">
        <f t="shared" si="5"/>
        <v>0.11553310691166652</v>
      </c>
      <c r="P24" s="45">
        <v>33</v>
      </c>
      <c r="Q24" s="61">
        <f t="shared" si="6"/>
        <v>0.019158756422537664</v>
      </c>
      <c r="R24" s="45">
        <v>10132</v>
      </c>
      <c r="S24" s="50">
        <f t="shared" si="7"/>
        <v>5.882318790095503</v>
      </c>
    </row>
    <row r="25" spans="2:19" ht="15">
      <c r="B25" s="9" t="s">
        <v>27</v>
      </c>
      <c r="C25" s="162">
        <v>158121</v>
      </c>
      <c r="D25" s="163">
        <v>1044</v>
      </c>
      <c r="E25" s="12">
        <f t="shared" si="0"/>
        <v>0.660253856224031</v>
      </c>
      <c r="F25" s="164">
        <v>105</v>
      </c>
      <c r="G25" s="12">
        <f t="shared" si="1"/>
        <v>0.06640484186161232</v>
      </c>
      <c r="H25" s="165">
        <v>575</v>
      </c>
      <c r="I25" s="12">
        <f t="shared" si="2"/>
        <v>0.36364556257549596</v>
      </c>
      <c r="J25" s="166">
        <v>1949</v>
      </c>
      <c r="K25" s="12">
        <f t="shared" si="3"/>
        <v>1.2326003503645941</v>
      </c>
      <c r="L25" s="167">
        <v>1168</v>
      </c>
      <c r="M25" s="12">
        <f t="shared" si="4"/>
        <v>0.7386748123272684</v>
      </c>
      <c r="N25" s="168">
        <v>138</v>
      </c>
      <c r="O25" s="53">
        <f t="shared" si="5"/>
        <v>0.08727493501811903</v>
      </c>
      <c r="P25" s="11">
        <v>38</v>
      </c>
      <c r="Q25" s="69">
        <f t="shared" si="6"/>
        <v>0.02403222848325017</v>
      </c>
      <c r="R25" s="11">
        <v>8352</v>
      </c>
      <c r="S25" s="53">
        <f t="shared" si="7"/>
        <v>5.282030849792248</v>
      </c>
    </row>
    <row r="26" spans="2:19" ht="15">
      <c r="B26" s="44" t="s">
        <v>28</v>
      </c>
      <c r="C26" s="169">
        <v>230208</v>
      </c>
      <c r="D26" s="170">
        <v>571</v>
      </c>
      <c r="E26" s="42">
        <f t="shared" si="0"/>
        <v>0.24803655824298027</v>
      </c>
      <c r="F26" s="171">
        <v>90</v>
      </c>
      <c r="G26" s="42">
        <f t="shared" si="1"/>
        <v>0.03909507923269391</v>
      </c>
      <c r="H26" s="172">
        <v>633</v>
      </c>
      <c r="I26" s="42">
        <f t="shared" si="2"/>
        <v>0.27496872393661387</v>
      </c>
      <c r="J26" s="173">
        <v>4661</v>
      </c>
      <c r="K26" s="42">
        <f t="shared" si="3"/>
        <v>2.0246907144842923</v>
      </c>
      <c r="L26" s="174">
        <v>1148</v>
      </c>
      <c r="M26" s="42">
        <f t="shared" si="4"/>
        <v>0.49867945510147343</v>
      </c>
      <c r="N26" s="175">
        <v>190</v>
      </c>
      <c r="O26" s="50">
        <f t="shared" si="5"/>
        <v>0.08253405615790937</v>
      </c>
      <c r="P26" s="45">
        <v>27</v>
      </c>
      <c r="Q26" s="61">
        <f t="shared" si="6"/>
        <v>0.011728523769808173</v>
      </c>
      <c r="R26" s="45">
        <v>9500</v>
      </c>
      <c r="S26" s="50">
        <f t="shared" si="7"/>
        <v>4.126702807895469</v>
      </c>
    </row>
    <row r="27" spans="2:19" ht="15">
      <c r="B27" s="9" t="s">
        <v>29</v>
      </c>
      <c r="C27" s="176">
        <v>1255288</v>
      </c>
      <c r="D27" s="177">
        <v>21875</v>
      </c>
      <c r="E27" s="12">
        <f t="shared" si="0"/>
        <v>1.7426279865656327</v>
      </c>
      <c r="F27" s="178">
        <v>630</v>
      </c>
      <c r="G27" s="12">
        <f t="shared" si="1"/>
        <v>0.050187686013090226</v>
      </c>
      <c r="H27" s="179">
        <v>3104</v>
      </c>
      <c r="I27" s="12">
        <f t="shared" si="2"/>
        <v>0.2472739323565588</v>
      </c>
      <c r="J27" s="180">
        <v>39193</v>
      </c>
      <c r="K27" s="12">
        <f t="shared" si="3"/>
        <v>3.122231710969913</v>
      </c>
      <c r="L27" s="181">
        <v>6476</v>
      </c>
      <c r="M27" s="12">
        <f t="shared" si="4"/>
        <v>0.5158975470170989</v>
      </c>
      <c r="N27" s="182">
        <v>2195</v>
      </c>
      <c r="O27" s="53">
        <f t="shared" si="5"/>
        <v>0.17486027110910007</v>
      </c>
      <c r="P27" s="11">
        <v>214</v>
      </c>
      <c r="Q27" s="69">
        <f t="shared" si="6"/>
        <v>0.01704788064571636</v>
      </c>
      <c r="R27" s="11">
        <v>108783</v>
      </c>
      <c r="S27" s="53">
        <f t="shared" si="7"/>
        <v>8.665979440574594</v>
      </c>
    </row>
    <row r="28" spans="1:19" ht="15">
      <c r="A28" s="317"/>
      <c r="B28" s="44" t="s">
        <v>30</v>
      </c>
      <c r="C28" s="43">
        <v>574369</v>
      </c>
      <c r="D28" s="48">
        <v>5227</v>
      </c>
      <c r="E28" s="42">
        <f t="shared" si="0"/>
        <v>0.9100421506035319</v>
      </c>
      <c r="F28" s="45">
        <v>448</v>
      </c>
      <c r="G28" s="42">
        <f t="shared" si="1"/>
        <v>0.07799863850590823</v>
      </c>
      <c r="H28" s="45">
        <v>1024</v>
      </c>
      <c r="I28" s="42">
        <f t="shared" si="2"/>
        <v>0.1782826022992188</v>
      </c>
      <c r="J28" s="45">
        <v>6126</v>
      </c>
      <c r="K28" s="42">
        <f t="shared" si="3"/>
        <v>1.0665617399267717</v>
      </c>
      <c r="L28" s="45">
        <v>1590</v>
      </c>
      <c r="M28" s="42">
        <f t="shared" si="4"/>
        <v>0.27682552505445107</v>
      </c>
      <c r="N28" s="183">
        <v>4749</v>
      </c>
      <c r="O28" s="50">
        <f t="shared" si="5"/>
        <v>0.8268203889833887</v>
      </c>
      <c r="P28" s="45">
        <v>185</v>
      </c>
      <c r="Q28" s="61">
        <f t="shared" si="6"/>
        <v>0.032209259204448705</v>
      </c>
      <c r="R28" s="45">
        <v>31678</v>
      </c>
      <c r="S28" s="50">
        <f t="shared" si="7"/>
        <v>5.515269800424466</v>
      </c>
    </row>
    <row r="29" spans="2:19" ht="15">
      <c r="B29" s="9" t="s">
        <v>31</v>
      </c>
      <c r="C29" s="184">
        <v>453082</v>
      </c>
      <c r="D29" s="185">
        <v>1475</v>
      </c>
      <c r="E29" s="12">
        <f t="shared" si="0"/>
        <v>0.32554813477472067</v>
      </c>
      <c r="F29" s="186">
        <v>255</v>
      </c>
      <c r="G29" s="12">
        <f t="shared" si="1"/>
        <v>0.056281202961053406</v>
      </c>
      <c r="H29" s="187">
        <v>954</v>
      </c>
      <c r="I29" s="12">
        <f t="shared" si="2"/>
        <v>0.21055791225429393</v>
      </c>
      <c r="J29" s="188">
        <v>8442</v>
      </c>
      <c r="K29" s="12">
        <f t="shared" si="3"/>
        <v>1.8632388839106386</v>
      </c>
      <c r="L29" s="189">
        <v>3077</v>
      </c>
      <c r="M29" s="12">
        <f t="shared" si="4"/>
        <v>0.6791265157300445</v>
      </c>
      <c r="N29" s="190">
        <v>1086</v>
      </c>
      <c r="O29" s="53">
        <f t="shared" si="5"/>
        <v>0.23969171143413334</v>
      </c>
      <c r="P29" s="11">
        <v>89</v>
      </c>
      <c r="Q29" s="69">
        <f t="shared" si="6"/>
        <v>0.019643243386406876</v>
      </c>
      <c r="R29" s="11">
        <v>35058</v>
      </c>
      <c r="S29" s="53">
        <f t="shared" si="7"/>
        <v>7.737672209445531</v>
      </c>
    </row>
    <row r="30" spans="2:19" ht="15">
      <c r="B30" s="44" t="s">
        <v>32</v>
      </c>
      <c r="C30" s="191">
        <v>591345</v>
      </c>
      <c r="D30" s="192">
        <v>9753</v>
      </c>
      <c r="E30" s="42">
        <f t="shared" si="0"/>
        <v>1.6492910230068742</v>
      </c>
      <c r="F30" s="193">
        <v>295</v>
      </c>
      <c r="G30" s="42">
        <f t="shared" si="1"/>
        <v>0.04988627620086413</v>
      </c>
      <c r="H30" s="194">
        <v>1566</v>
      </c>
      <c r="I30" s="42">
        <f t="shared" si="2"/>
        <v>0.2648200289171296</v>
      </c>
      <c r="J30" s="195">
        <v>17037</v>
      </c>
      <c r="K30" s="42">
        <f t="shared" si="3"/>
        <v>2.8810592801156685</v>
      </c>
      <c r="L30" s="196">
        <v>2639</v>
      </c>
      <c r="M30" s="42">
        <f t="shared" si="4"/>
        <v>0.44627078947145915</v>
      </c>
      <c r="N30" s="197">
        <v>872</v>
      </c>
      <c r="O30" s="50">
        <f t="shared" si="5"/>
        <v>0.14746045032933397</v>
      </c>
      <c r="P30" s="45">
        <v>122</v>
      </c>
      <c r="Q30" s="61">
        <f t="shared" si="6"/>
        <v>0.020630934564425166</v>
      </c>
      <c r="R30" s="45">
        <v>47677</v>
      </c>
      <c r="S30" s="50">
        <f t="shared" si="7"/>
        <v>8.062467764164744</v>
      </c>
    </row>
    <row r="31" spans="2:19" ht="15">
      <c r="B31" s="9" t="s">
        <v>33</v>
      </c>
      <c r="C31" s="198">
        <v>93992</v>
      </c>
      <c r="D31" s="199">
        <v>183</v>
      </c>
      <c r="E31" s="12">
        <f t="shared" si="0"/>
        <v>0.19469742105711124</v>
      </c>
      <c r="F31" s="200">
        <v>43</v>
      </c>
      <c r="G31" s="12">
        <f t="shared" si="1"/>
        <v>0.04574857434675292</v>
      </c>
      <c r="H31" s="201">
        <v>181</v>
      </c>
      <c r="I31" s="12">
        <f t="shared" si="2"/>
        <v>0.19256958038982042</v>
      </c>
      <c r="J31" s="202">
        <v>305</v>
      </c>
      <c r="K31" s="12">
        <f t="shared" si="3"/>
        <v>0.32449570176185205</v>
      </c>
      <c r="L31" s="203">
        <v>376</v>
      </c>
      <c r="M31" s="12">
        <f t="shared" si="4"/>
        <v>0.40003404545067667</v>
      </c>
      <c r="N31" s="204">
        <v>83</v>
      </c>
      <c r="O31" s="53">
        <f t="shared" si="5"/>
        <v>0.08830538769256958</v>
      </c>
      <c r="P31" s="11">
        <v>21</v>
      </c>
      <c r="Q31" s="69">
        <f t="shared" si="6"/>
        <v>0.02234232700655375</v>
      </c>
      <c r="R31" s="11">
        <v>2365</v>
      </c>
      <c r="S31" s="53">
        <f t="shared" si="7"/>
        <v>2.5161715890714103</v>
      </c>
    </row>
    <row r="32" spans="2:19" ht="15">
      <c r="B32" s="44" t="s">
        <v>34</v>
      </c>
      <c r="C32" s="205">
        <v>290691</v>
      </c>
      <c r="D32" s="206">
        <v>867</v>
      </c>
      <c r="E32" s="42">
        <f t="shared" si="0"/>
        <v>0.2982548479313085</v>
      </c>
      <c r="F32" s="207">
        <v>161</v>
      </c>
      <c r="G32" s="42">
        <f t="shared" si="1"/>
        <v>0.05538527164583699</v>
      </c>
      <c r="H32" s="208">
        <v>748</v>
      </c>
      <c r="I32" s="42">
        <f t="shared" si="2"/>
        <v>0.2573179080191681</v>
      </c>
      <c r="J32" s="209">
        <v>4095</v>
      </c>
      <c r="K32" s="42">
        <f t="shared" si="3"/>
        <v>1.408712344035419</v>
      </c>
      <c r="L32" s="210">
        <v>1548</v>
      </c>
      <c r="M32" s="42">
        <f t="shared" si="4"/>
        <v>0.5325242267562463</v>
      </c>
      <c r="N32" s="211">
        <v>834</v>
      </c>
      <c r="O32" s="50">
        <f t="shared" si="5"/>
        <v>0.286902587283404</v>
      </c>
      <c r="P32" s="45">
        <v>65</v>
      </c>
      <c r="Q32" s="61">
        <f t="shared" si="6"/>
        <v>0.022360513397387604</v>
      </c>
      <c r="R32" s="45">
        <v>10809</v>
      </c>
      <c r="S32" s="50">
        <f t="shared" si="7"/>
        <v>3.718381374036348</v>
      </c>
    </row>
    <row r="33" spans="2:19" ht="15">
      <c r="B33" s="9" t="s">
        <v>35</v>
      </c>
      <c r="C33" s="212">
        <v>43400</v>
      </c>
      <c r="D33" s="213">
        <v>471</v>
      </c>
      <c r="E33" s="12">
        <f t="shared" si="0"/>
        <v>1.0852534562211982</v>
      </c>
      <c r="F33" s="214">
        <v>22</v>
      </c>
      <c r="G33" s="12">
        <f t="shared" si="1"/>
        <v>0.05069124423963134</v>
      </c>
      <c r="H33" s="215">
        <v>113</v>
      </c>
      <c r="I33" s="12">
        <f t="shared" si="2"/>
        <v>0.26036866359447003</v>
      </c>
      <c r="J33" s="216">
        <v>657</v>
      </c>
      <c r="K33" s="12">
        <f t="shared" si="3"/>
        <v>1.5138248847926268</v>
      </c>
      <c r="L33" s="217">
        <v>347</v>
      </c>
      <c r="M33" s="12">
        <f t="shared" si="4"/>
        <v>0.7995391705069125</v>
      </c>
      <c r="N33" s="218">
        <v>56</v>
      </c>
      <c r="O33" s="53">
        <f t="shared" si="5"/>
        <v>0.12903225806451613</v>
      </c>
      <c r="P33" s="11">
        <v>9</v>
      </c>
      <c r="Q33" s="69">
        <f t="shared" si="6"/>
        <v>0.020737327188940093</v>
      </c>
      <c r="R33" s="11">
        <v>2057</v>
      </c>
      <c r="S33" s="53">
        <f t="shared" si="7"/>
        <v>4.73963133640553</v>
      </c>
    </row>
    <row r="34" spans="2:19" ht="15">
      <c r="B34" s="44" t="s">
        <v>36</v>
      </c>
      <c r="C34" s="219">
        <v>469985</v>
      </c>
      <c r="D34" s="220">
        <v>3905</v>
      </c>
      <c r="E34" s="42">
        <f t="shared" si="0"/>
        <v>0.8308775811994</v>
      </c>
      <c r="F34" s="221">
        <v>200</v>
      </c>
      <c r="G34" s="42">
        <f t="shared" si="1"/>
        <v>0.04255454961328553</v>
      </c>
      <c r="H34" s="222">
        <v>1830</v>
      </c>
      <c r="I34" s="42">
        <f t="shared" si="2"/>
        <v>0.3893741289615626</v>
      </c>
      <c r="J34" s="223">
        <v>11109</v>
      </c>
      <c r="K34" s="42">
        <f t="shared" si="3"/>
        <v>2.363692458269945</v>
      </c>
      <c r="L34" s="224">
        <v>3511</v>
      </c>
      <c r="M34" s="42">
        <f t="shared" si="4"/>
        <v>0.7470451184612275</v>
      </c>
      <c r="N34" s="225">
        <v>3511</v>
      </c>
      <c r="O34" s="50">
        <f t="shared" si="5"/>
        <v>0.7470451184612275</v>
      </c>
      <c r="P34" s="45">
        <v>52</v>
      </c>
      <c r="Q34" s="61">
        <f t="shared" si="6"/>
        <v>0.011064182899454237</v>
      </c>
      <c r="R34" s="45">
        <v>26987</v>
      </c>
      <c r="S34" s="50">
        <f t="shared" si="7"/>
        <v>5.742098152068683</v>
      </c>
    </row>
    <row r="35" spans="2:19" ht="15">
      <c r="B35" s="9" t="s">
        <v>37</v>
      </c>
      <c r="C35" s="226">
        <v>380503</v>
      </c>
      <c r="D35" s="227">
        <v>2070</v>
      </c>
      <c r="E35" s="12">
        <f t="shared" si="0"/>
        <v>0.5440167357418996</v>
      </c>
      <c r="F35" s="228">
        <v>184</v>
      </c>
      <c r="G35" s="12">
        <f t="shared" si="1"/>
        <v>0.04835704317705774</v>
      </c>
      <c r="H35" s="229">
        <v>1679</v>
      </c>
      <c r="I35" s="12">
        <f t="shared" si="2"/>
        <v>0.44125801899065187</v>
      </c>
      <c r="J35" s="230">
        <v>9446</v>
      </c>
      <c r="K35" s="12">
        <f t="shared" si="3"/>
        <v>2.482503423100475</v>
      </c>
      <c r="L35" s="231">
        <v>3601</v>
      </c>
      <c r="M35" s="12">
        <f t="shared" si="4"/>
        <v>0.9463788721770919</v>
      </c>
      <c r="N35" s="232">
        <v>634</v>
      </c>
      <c r="O35" s="53">
        <f t="shared" si="5"/>
        <v>0.1666215509470359</v>
      </c>
      <c r="P35" s="11">
        <v>41</v>
      </c>
      <c r="Q35" s="69">
        <f t="shared" si="6"/>
        <v>0.010775210707931344</v>
      </c>
      <c r="R35" s="11">
        <v>20833</v>
      </c>
      <c r="S35" s="53">
        <f t="shared" si="7"/>
        <v>5.475121089715455</v>
      </c>
    </row>
    <row r="36" spans="2:19" ht="15">
      <c r="B36" s="44" t="s">
        <v>38</v>
      </c>
      <c r="C36" s="233">
        <v>309380</v>
      </c>
      <c r="D36" s="234">
        <v>1370</v>
      </c>
      <c r="E36" s="42">
        <f t="shared" si="0"/>
        <v>0.44282112612321417</v>
      </c>
      <c r="F36" s="235">
        <v>248</v>
      </c>
      <c r="G36" s="42">
        <f t="shared" si="1"/>
        <v>0.08016032064128256</v>
      </c>
      <c r="H36" s="236">
        <v>738</v>
      </c>
      <c r="I36" s="42">
        <f t="shared" si="2"/>
        <v>0.23854159932768762</v>
      </c>
      <c r="J36" s="237">
        <v>2911</v>
      </c>
      <c r="K36" s="42">
        <f t="shared" si="3"/>
        <v>0.9409140862369901</v>
      </c>
      <c r="L36" s="238">
        <v>1810</v>
      </c>
      <c r="M36" s="42">
        <f t="shared" si="4"/>
        <v>0.5850410498416188</v>
      </c>
      <c r="N36" s="239">
        <v>416</v>
      </c>
      <c r="O36" s="50">
        <f t="shared" si="5"/>
        <v>0.1344624733337643</v>
      </c>
      <c r="P36" s="45">
        <v>118</v>
      </c>
      <c r="Q36" s="61">
        <f t="shared" si="6"/>
        <v>0.03814079772448122</v>
      </c>
      <c r="R36" s="45">
        <v>20409</v>
      </c>
      <c r="S36" s="50">
        <f t="shared" si="7"/>
        <v>6.596741870838451</v>
      </c>
    </row>
    <row r="37" spans="2:19" ht="15">
      <c r="B37" s="9" t="s">
        <v>39</v>
      </c>
      <c r="C37" s="240">
        <v>232463</v>
      </c>
      <c r="D37" s="241">
        <v>2213</v>
      </c>
      <c r="E37" s="12">
        <f t="shared" si="0"/>
        <v>0.9519794547949566</v>
      </c>
      <c r="F37" s="242">
        <v>237</v>
      </c>
      <c r="G37" s="12">
        <f t="shared" si="1"/>
        <v>0.10195170844392441</v>
      </c>
      <c r="H37" s="243">
        <v>786</v>
      </c>
      <c r="I37" s="12">
        <f t="shared" si="2"/>
        <v>0.33811832420643284</v>
      </c>
      <c r="J37" s="244">
        <v>4017</v>
      </c>
      <c r="K37" s="12">
        <f t="shared" si="3"/>
        <v>1.7280169317267695</v>
      </c>
      <c r="L37" s="245">
        <v>1625</v>
      </c>
      <c r="M37" s="12">
        <f t="shared" si="4"/>
        <v>0.6990359756176252</v>
      </c>
      <c r="N37" s="246">
        <v>873</v>
      </c>
      <c r="O37" s="53">
        <f t="shared" si="5"/>
        <v>0.37554363490103804</v>
      </c>
      <c r="P37" s="11">
        <v>114</v>
      </c>
      <c r="Q37" s="69">
        <f t="shared" si="6"/>
        <v>0.04904006228948263</v>
      </c>
      <c r="R37" s="11">
        <v>12132</v>
      </c>
      <c r="S37" s="53">
        <f t="shared" si="7"/>
        <v>5.2188950499649405</v>
      </c>
    </row>
    <row r="38" spans="2:19" ht="15">
      <c r="B38" s="44" t="s">
        <v>40</v>
      </c>
      <c r="C38" s="247">
        <v>60191</v>
      </c>
      <c r="D38" s="248">
        <v>260</v>
      </c>
      <c r="E38" s="42">
        <f t="shared" si="0"/>
        <v>0.43195826618597466</v>
      </c>
      <c r="F38" s="249">
        <v>23</v>
      </c>
      <c r="G38" s="42">
        <f t="shared" si="1"/>
        <v>0.03821169277799007</v>
      </c>
      <c r="H38" s="250">
        <v>303</v>
      </c>
      <c r="I38" s="42">
        <f t="shared" si="2"/>
        <v>0.5033975179013473</v>
      </c>
      <c r="J38" s="251">
        <v>1409</v>
      </c>
      <c r="K38" s="42">
        <f t="shared" si="3"/>
        <v>2.3408815271386088</v>
      </c>
      <c r="L38" s="252">
        <v>493</v>
      </c>
      <c r="M38" s="42">
        <f t="shared" si="4"/>
        <v>0.8190593278064827</v>
      </c>
      <c r="N38" s="253">
        <v>92</v>
      </c>
      <c r="O38" s="50">
        <f t="shared" si="5"/>
        <v>0.15284677111196027</v>
      </c>
      <c r="P38" s="45">
        <v>9</v>
      </c>
      <c r="Q38" s="61">
        <f t="shared" si="6"/>
        <v>0.014952401521822199</v>
      </c>
      <c r="R38" s="45">
        <v>3040</v>
      </c>
      <c r="S38" s="50">
        <f t="shared" si="7"/>
        <v>5.050588958482165</v>
      </c>
    </row>
    <row r="39" spans="2:19" ht="15">
      <c r="B39" s="9" t="s">
        <v>41</v>
      </c>
      <c r="C39" s="254">
        <v>518788</v>
      </c>
      <c r="D39" s="255">
        <v>3582</v>
      </c>
      <c r="E39" s="12">
        <f t="shared" si="0"/>
        <v>0.6904554461552695</v>
      </c>
      <c r="F39" s="256">
        <v>268</v>
      </c>
      <c r="G39" s="12">
        <f t="shared" si="1"/>
        <v>0.05165886643484429</v>
      </c>
      <c r="H39" s="257">
        <v>1234</v>
      </c>
      <c r="I39" s="12">
        <f t="shared" si="2"/>
        <v>0.2378620939574547</v>
      </c>
      <c r="J39" s="258">
        <v>14864</v>
      </c>
      <c r="K39" s="12">
        <f t="shared" si="3"/>
        <v>2.865139517490767</v>
      </c>
      <c r="L39" s="259">
        <v>2454</v>
      </c>
      <c r="M39" s="12">
        <f t="shared" si="4"/>
        <v>0.4730255904145817</v>
      </c>
      <c r="N39" s="260">
        <v>660</v>
      </c>
      <c r="O39" s="53">
        <f t="shared" si="5"/>
        <v>0.12721959644401953</v>
      </c>
      <c r="P39" s="11">
        <v>99</v>
      </c>
      <c r="Q39" s="69">
        <f t="shared" si="6"/>
        <v>0.01908293946660293</v>
      </c>
      <c r="R39" s="11">
        <v>37637</v>
      </c>
      <c r="S39" s="53">
        <f t="shared" si="7"/>
        <v>7.254793865702368</v>
      </c>
    </row>
    <row r="40" spans="2:19" ht="15">
      <c r="B40" s="44" t="s">
        <v>42</v>
      </c>
      <c r="C40" s="261">
        <v>151131</v>
      </c>
      <c r="D40" s="262">
        <v>724</v>
      </c>
      <c r="E40" s="42">
        <f t="shared" si="0"/>
        <v>0.47905459502021425</v>
      </c>
      <c r="F40" s="263">
        <v>108</v>
      </c>
      <c r="G40" s="42">
        <f t="shared" si="1"/>
        <v>0.0714611826825734</v>
      </c>
      <c r="H40" s="264">
        <v>393</v>
      </c>
      <c r="I40" s="42">
        <f t="shared" si="2"/>
        <v>0.2600393036504754</v>
      </c>
      <c r="J40" s="265">
        <v>2294</v>
      </c>
      <c r="K40" s="42">
        <f t="shared" si="3"/>
        <v>1.5178884543872535</v>
      </c>
      <c r="L40" s="266">
        <v>1139</v>
      </c>
      <c r="M40" s="42">
        <f t="shared" si="4"/>
        <v>0.7536508062541768</v>
      </c>
      <c r="N40" s="267">
        <v>2163</v>
      </c>
      <c r="O40" s="50">
        <f t="shared" si="5"/>
        <v>1.4312086865037617</v>
      </c>
      <c r="P40" s="45">
        <v>70</v>
      </c>
      <c r="Q40" s="61">
        <f t="shared" si="6"/>
        <v>0.04631743322018646</v>
      </c>
      <c r="R40" s="45">
        <v>9821</v>
      </c>
      <c r="S40" s="50">
        <f t="shared" si="7"/>
        <v>6.49833588079216</v>
      </c>
    </row>
    <row r="41" spans="2:19" ht="15">
      <c r="B41" s="9" t="s">
        <v>43</v>
      </c>
      <c r="C41" s="268">
        <v>291505</v>
      </c>
      <c r="D41" s="269">
        <v>880</v>
      </c>
      <c r="E41" s="12">
        <f t="shared" si="0"/>
        <v>0.30188161438054234</v>
      </c>
      <c r="F41" s="270">
        <v>501</v>
      </c>
      <c r="G41" s="12">
        <f t="shared" si="1"/>
        <v>0.17186669182346787</v>
      </c>
      <c r="H41" s="271">
        <v>1025</v>
      </c>
      <c r="I41" s="12">
        <f t="shared" si="2"/>
        <v>0.3516234712955181</v>
      </c>
      <c r="J41" s="272">
        <v>2357</v>
      </c>
      <c r="K41" s="12">
        <f t="shared" si="3"/>
        <v>0.8085624603351572</v>
      </c>
      <c r="L41" s="273">
        <v>1735</v>
      </c>
      <c r="M41" s="12">
        <f t="shared" si="4"/>
        <v>0.5951870465343647</v>
      </c>
      <c r="N41" s="274">
        <v>2420</v>
      </c>
      <c r="O41" s="53">
        <f t="shared" si="5"/>
        <v>0.8301744395464915</v>
      </c>
      <c r="P41" s="11">
        <v>378</v>
      </c>
      <c r="Q41" s="69">
        <f t="shared" si="6"/>
        <v>0.1296718752680057</v>
      </c>
      <c r="R41" s="11">
        <v>24308</v>
      </c>
      <c r="S41" s="53">
        <f t="shared" si="7"/>
        <v>8.338793502684345</v>
      </c>
    </row>
    <row r="42" spans="2:19" ht="15">
      <c r="B42" s="44" t="s">
        <v>44</v>
      </c>
      <c r="C42" s="275">
        <v>253086</v>
      </c>
      <c r="D42" s="276">
        <v>756</v>
      </c>
      <c r="E42" s="42">
        <f t="shared" si="0"/>
        <v>0.298712690547877</v>
      </c>
      <c r="F42" s="277">
        <v>106</v>
      </c>
      <c r="G42" s="42">
        <f t="shared" si="1"/>
        <v>0.041882996293749954</v>
      </c>
      <c r="H42" s="278">
        <v>701</v>
      </c>
      <c r="I42" s="42">
        <f t="shared" si="2"/>
        <v>0.2769809471879124</v>
      </c>
      <c r="J42" s="279">
        <v>5378</v>
      </c>
      <c r="K42" s="42">
        <f t="shared" si="3"/>
        <v>2.1249693779979926</v>
      </c>
      <c r="L42" s="280">
        <v>1408</v>
      </c>
      <c r="M42" s="42">
        <f t="shared" si="4"/>
        <v>0.5563326300150937</v>
      </c>
      <c r="N42" s="281">
        <v>418</v>
      </c>
      <c r="O42" s="50">
        <f t="shared" si="5"/>
        <v>0.16516124953573094</v>
      </c>
      <c r="P42" s="45">
        <v>45</v>
      </c>
      <c r="Q42" s="61">
        <f t="shared" si="6"/>
        <v>0.017780517294516487</v>
      </c>
      <c r="R42" s="45">
        <v>12218</v>
      </c>
      <c r="S42" s="50">
        <f t="shared" si="7"/>
        <v>4.827608006764499</v>
      </c>
    </row>
    <row r="43" spans="2:19" ht="15">
      <c r="B43" s="9" t="s">
        <v>45</v>
      </c>
      <c r="C43" s="282">
        <v>44529</v>
      </c>
      <c r="D43" s="283">
        <v>92</v>
      </c>
      <c r="E43" s="12">
        <f t="shared" si="0"/>
        <v>0.20660693031507557</v>
      </c>
      <c r="F43" s="284">
        <v>20</v>
      </c>
      <c r="G43" s="12">
        <f t="shared" si="1"/>
        <v>0.04491455006849469</v>
      </c>
      <c r="H43" s="285">
        <v>147</v>
      </c>
      <c r="I43" s="12">
        <f t="shared" si="2"/>
        <v>0.33012194300343595</v>
      </c>
      <c r="J43" s="286">
        <v>444</v>
      </c>
      <c r="K43" s="12">
        <f t="shared" si="3"/>
        <v>0.9971030115205821</v>
      </c>
      <c r="L43" s="287">
        <v>377</v>
      </c>
      <c r="M43" s="12">
        <f t="shared" si="4"/>
        <v>0.8466392687911248</v>
      </c>
      <c r="N43" s="288">
        <v>25</v>
      </c>
      <c r="O43" s="53">
        <f t="shared" si="5"/>
        <v>0.056143187585618363</v>
      </c>
      <c r="P43" s="11">
        <v>4</v>
      </c>
      <c r="Q43" s="69">
        <f t="shared" si="6"/>
        <v>0.008982910013698938</v>
      </c>
      <c r="R43" s="11">
        <v>1625</v>
      </c>
      <c r="S43" s="53">
        <f t="shared" si="7"/>
        <v>3.6493071930651935</v>
      </c>
    </row>
    <row r="44" spans="2:19" ht="15">
      <c r="B44" s="44" t="s">
        <v>46</v>
      </c>
      <c r="C44" s="289">
        <v>301223</v>
      </c>
      <c r="D44" s="290">
        <v>1113</v>
      </c>
      <c r="E44" s="42">
        <f t="shared" si="0"/>
        <v>0.3694936973604273</v>
      </c>
      <c r="F44" s="291">
        <v>222</v>
      </c>
      <c r="G44" s="42">
        <f t="shared" si="1"/>
        <v>0.07369955149507176</v>
      </c>
      <c r="H44" s="292">
        <v>673</v>
      </c>
      <c r="I44" s="42">
        <f t="shared" si="2"/>
        <v>0.22342251421704187</v>
      </c>
      <c r="J44" s="293">
        <v>4222</v>
      </c>
      <c r="K44" s="42">
        <f t="shared" si="3"/>
        <v>1.4016193982531215</v>
      </c>
      <c r="L44" s="294">
        <v>2874</v>
      </c>
      <c r="M44" s="42">
        <f t="shared" si="4"/>
        <v>0.9541104098956587</v>
      </c>
      <c r="N44" s="295">
        <v>2119</v>
      </c>
      <c r="O44" s="50">
        <f t="shared" si="5"/>
        <v>0.7034655388200768</v>
      </c>
      <c r="P44" s="45">
        <v>71</v>
      </c>
      <c r="Q44" s="61">
        <f t="shared" si="6"/>
        <v>0.02357057727995538</v>
      </c>
      <c r="R44" s="45">
        <v>15551</v>
      </c>
      <c r="S44" s="50">
        <f t="shared" si="7"/>
        <v>5.162620384233608</v>
      </c>
    </row>
    <row r="45" spans="2:19" ht="15">
      <c r="B45" s="9" t="s">
        <v>47</v>
      </c>
      <c r="C45" s="296">
        <v>336467</v>
      </c>
      <c r="D45" s="297">
        <v>2502</v>
      </c>
      <c r="E45" s="12">
        <f t="shared" si="0"/>
        <v>0.743609328700883</v>
      </c>
      <c r="F45" s="298">
        <v>247</v>
      </c>
      <c r="G45" s="12">
        <f t="shared" si="1"/>
        <v>0.07340987377662594</v>
      </c>
      <c r="H45" s="299">
        <v>1227</v>
      </c>
      <c r="I45" s="12">
        <f t="shared" si="2"/>
        <v>0.36467172114947377</v>
      </c>
      <c r="J45" s="300">
        <v>5487</v>
      </c>
      <c r="K45" s="12">
        <f t="shared" si="3"/>
        <v>1.6307691393212411</v>
      </c>
      <c r="L45" s="301">
        <v>2164</v>
      </c>
      <c r="M45" s="12">
        <f t="shared" si="4"/>
        <v>0.6431537119539212</v>
      </c>
      <c r="N45" s="302">
        <v>1062</v>
      </c>
      <c r="O45" s="53">
        <f t="shared" si="5"/>
        <v>0.3156327366428208</v>
      </c>
      <c r="P45" s="11">
        <v>77</v>
      </c>
      <c r="Q45" s="69">
        <f t="shared" si="6"/>
        <v>0.022884859436438046</v>
      </c>
      <c r="R45" s="11">
        <v>28151</v>
      </c>
      <c r="S45" s="53">
        <f t="shared" si="7"/>
        <v>8.366645168768407</v>
      </c>
    </row>
    <row r="46" spans="2:19" ht="15">
      <c r="B46" s="44" t="s">
        <v>48</v>
      </c>
      <c r="C46" s="303">
        <v>274082</v>
      </c>
      <c r="D46" s="304">
        <v>475</v>
      </c>
      <c r="E46" s="42">
        <f t="shared" si="0"/>
        <v>0.17330579899446152</v>
      </c>
      <c r="F46" s="305">
        <v>446</v>
      </c>
      <c r="G46" s="42">
        <f t="shared" si="1"/>
        <v>0.16272502389795754</v>
      </c>
      <c r="H46" s="306">
        <v>707</v>
      </c>
      <c r="I46" s="42">
        <f t="shared" si="2"/>
        <v>0.25795199976649325</v>
      </c>
      <c r="J46" s="307">
        <v>2588</v>
      </c>
      <c r="K46" s="42">
        <f t="shared" si="3"/>
        <v>0.9442429637845609</v>
      </c>
      <c r="L46" s="308">
        <v>2268</v>
      </c>
      <c r="M46" s="42">
        <f t="shared" si="4"/>
        <v>0.8274895834093446</v>
      </c>
      <c r="N46" s="309">
        <v>2026</v>
      </c>
      <c r="O46" s="50">
        <f t="shared" si="5"/>
        <v>0.7391948395005874</v>
      </c>
      <c r="P46" s="45">
        <v>266</v>
      </c>
      <c r="Q46" s="61">
        <f t="shared" si="6"/>
        <v>0.09705124743689844</v>
      </c>
      <c r="R46" s="45">
        <v>24269</v>
      </c>
      <c r="S46" s="50">
        <f t="shared" si="7"/>
        <v>8.85464933851913</v>
      </c>
    </row>
    <row r="47" spans="2:19" ht="15">
      <c r="B47" s="17" t="s">
        <v>49</v>
      </c>
      <c r="C47" s="310">
        <v>101271</v>
      </c>
      <c r="D47" s="311">
        <v>236</v>
      </c>
      <c r="E47" s="12">
        <f t="shared" si="0"/>
        <v>0.23303808592785694</v>
      </c>
      <c r="F47" s="312">
        <v>55</v>
      </c>
      <c r="G47" s="12">
        <f t="shared" si="1"/>
        <v>0.054309723415390386</v>
      </c>
      <c r="H47" s="313">
        <v>142</v>
      </c>
      <c r="I47" s="12">
        <f t="shared" si="2"/>
        <v>0.14021783136337154</v>
      </c>
      <c r="J47" s="314">
        <v>208</v>
      </c>
      <c r="K47" s="12">
        <f t="shared" si="3"/>
        <v>0.20538949946184</v>
      </c>
      <c r="L47" s="315">
        <v>375</v>
      </c>
      <c r="M47" s="12">
        <f t="shared" si="4"/>
        <v>0.3702935687412981</v>
      </c>
      <c r="N47" s="316">
        <v>40</v>
      </c>
      <c r="O47" s="53">
        <f t="shared" si="5"/>
        <v>0.039497980665738466</v>
      </c>
      <c r="P47" s="11">
        <v>20</v>
      </c>
      <c r="Q47" s="69">
        <f t="shared" si="6"/>
        <v>0.019748990332869233</v>
      </c>
      <c r="R47" s="11">
        <v>1880</v>
      </c>
      <c r="S47" s="53">
        <f t="shared" si="7"/>
        <v>1.8564050912897079</v>
      </c>
    </row>
    <row r="48" spans="2:19" ht="15">
      <c r="B48" s="30" t="s">
        <v>50</v>
      </c>
      <c r="C48" s="32">
        <f>SUM(C8:C47)</f>
        <v>10398032</v>
      </c>
      <c r="D48" s="32">
        <f>SUM(D8:D47)</f>
        <v>82713</v>
      </c>
      <c r="E48" s="33">
        <f t="shared" si="0"/>
        <v>0.795467834682563</v>
      </c>
      <c r="F48" s="46">
        <f aca="true" t="shared" si="8" ref="F48:R48">SUM(F8:F47)</f>
        <v>6780</v>
      </c>
      <c r="G48" s="33">
        <f t="shared" si="1"/>
        <v>0.06520464641770674</v>
      </c>
      <c r="H48" s="46">
        <f t="shared" si="8"/>
        <v>29961</v>
      </c>
      <c r="I48" s="33">
        <f t="shared" si="2"/>
        <v>0.2881410636166536</v>
      </c>
      <c r="J48" s="46">
        <f t="shared" si="8"/>
        <v>208745</v>
      </c>
      <c r="K48" s="49">
        <f t="shared" si="3"/>
        <v>2.007543350510943</v>
      </c>
      <c r="L48" s="46">
        <f t="shared" si="8"/>
        <v>64238</v>
      </c>
      <c r="M48" s="49">
        <f t="shared" si="4"/>
        <v>0.6177899817965553</v>
      </c>
      <c r="N48" s="46">
        <f t="shared" si="8"/>
        <v>35118</v>
      </c>
      <c r="O48" s="49">
        <f t="shared" si="5"/>
        <v>0.3377369871529536</v>
      </c>
      <c r="P48" s="46">
        <f t="shared" si="8"/>
        <v>2740</v>
      </c>
      <c r="Q48" s="49">
        <f t="shared" si="6"/>
        <v>0.026351140292701542</v>
      </c>
      <c r="R48" s="46">
        <f t="shared" si="8"/>
        <v>676629</v>
      </c>
      <c r="S48" s="33">
        <f t="shared" si="7"/>
        <v>6.5072794544198365</v>
      </c>
    </row>
    <row r="50" ht="15">
      <c r="B50" s="319" t="s">
        <v>57</v>
      </c>
    </row>
    <row r="51" spans="2:8" ht="15">
      <c r="B51" s="26" t="s">
        <v>58</v>
      </c>
      <c r="C51" s="26"/>
      <c r="D51" s="26"/>
      <c r="E51" s="26"/>
      <c r="F51" s="26"/>
      <c r="G51" s="26"/>
      <c r="H51" s="26"/>
    </row>
    <row r="52" ht="15">
      <c r="B52" s="26" t="s">
        <v>51</v>
      </c>
    </row>
    <row r="56" spans="2:17" ht="18.75">
      <c r="B56" s="326" t="s">
        <v>54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</row>
    <row r="57" spans="2:17" ht="15.75">
      <c r="B57" s="327" t="s">
        <v>55</v>
      </c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</row>
    <row r="59" spans="2:19" ht="4.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2:19" ht="43.5" customHeight="1">
      <c r="B60" s="328" t="s">
        <v>0</v>
      </c>
      <c r="C60" s="330" t="s">
        <v>1</v>
      </c>
      <c r="D60" s="324" t="s">
        <v>2</v>
      </c>
      <c r="E60" s="325"/>
      <c r="F60" s="324" t="s">
        <v>3</v>
      </c>
      <c r="G60" s="325"/>
      <c r="H60" s="324" t="s">
        <v>4</v>
      </c>
      <c r="I60" s="325"/>
      <c r="J60" s="324" t="s">
        <v>5</v>
      </c>
      <c r="K60" s="325"/>
      <c r="L60" s="324" t="s">
        <v>6</v>
      </c>
      <c r="M60" s="325"/>
      <c r="N60" s="320" t="s">
        <v>7</v>
      </c>
      <c r="O60" s="321"/>
      <c r="P60" s="322" t="s">
        <v>53</v>
      </c>
      <c r="Q60" s="323"/>
      <c r="R60" s="320" t="s">
        <v>52</v>
      </c>
      <c r="S60" s="321"/>
    </row>
    <row r="61" spans="2:19" ht="20.25" customHeight="1">
      <c r="B61" s="329"/>
      <c r="C61" s="331"/>
      <c r="D61" s="28" t="s">
        <v>8</v>
      </c>
      <c r="E61" s="29" t="s">
        <v>9</v>
      </c>
      <c r="F61" s="28" t="s">
        <v>8</v>
      </c>
      <c r="G61" s="29" t="s">
        <v>9</v>
      </c>
      <c r="H61" s="28" t="s">
        <v>8</v>
      </c>
      <c r="I61" s="29" t="s">
        <v>9</v>
      </c>
      <c r="J61" s="28" t="s">
        <v>8</v>
      </c>
      <c r="K61" s="29" t="s">
        <v>9</v>
      </c>
      <c r="L61" s="28" t="s">
        <v>8</v>
      </c>
      <c r="M61" s="29" t="s">
        <v>9</v>
      </c>
      <c r="N61" s="28" t="s">
        <v>8</v>
      </c>
      <c r="O61" s="29" t="s">
        <v>9</v>
      </c>
      <c r="P61" s="28" t="s">
        <v>8</v>
      </c>
      <c r="Q61" s="29" t="s">
        <v>9</v>
      </c>
      <c r="R61" s="28" t="s">
        <v>8</v>
      </c>
      <c r="S61" s="29" t="s">
        <v>9</v>
      </c>
    </row>
    <row r="62" spans="2:19" ht="20.25" customHeight="1">
      <c r="B62" s="1" t="s">
        <v>10</v>
      </c>
      <c r="C62" s="2">
        <v>552902</v>
      </c>
      <c r="D62" s="3">
        <v>4474</v>
      </c>
      <c r="E62" s="4">
        <f>D62*100/C62</f>
        <v>0.8091849911919291</v>
      </c>
      <c r="F62" s="3">
        <v>257</v>
      </c>
      <c r="G62" s="4">
        <f>F62*100/C62</f>
        <v>0.04648201670458779</v>
      </c>
      <c r="H62" s="3">
        <v>1579</v>
      </c>
      <c r="I62" s="4">
        <f>H62*100/C62</f>
        <v>0.2855840637219616</v>
      </c>
      <c r="J62" s="3">
        <v>12768</v>
      </c>
      <c r="K62" s="4">
        <f>J62*100/C62</f>
        <v>2.309269997214696</v>
      </c>
      <c r="L62" s="3">
        <v>2803</v>
      </c>
      <c r="M62" s="4">
        <f>L62*100/C62</f>
        <v>0.5069614506729945</v>
      </c>
      <c r="N62" s="5">
        <v>1197</v>
      </c>
      <c r="O62" s="6">
        <f>N62*100/C62</f>
        <v>0.21649406223887777</v>
      </c>
      <c r="P62" s="7">
        <v>154</v>
      </c>
      <c r="Q62" s="8">
        <f>P62*100/C62</f>
        <v>0.027853037247107082</v>
      </c>
      <c r="R62" s="23">
        <f>SUM(D62,F62,H62,J62,L62,N62,P62)</f>
        <v>23232</v>
      </c>
      <c r="S62" s="24">
        <f>R62*100/C62</f>
        <v>4.2018296189921545</v>
      </c>
    </row>
    <row r="63" spans="2:19" ht="15">
      <c r="B63" s="9" t="s">
        <v>11</v>
      </c>
      <c r="C63" s="10">
        <v>342677</v>
      </c>
      <c r="D63" s="11">
        <v>1867</v>
      </c>
      <c r="E63" s="12">
        <f aca="true" t="shared" si="9" ref="E63:E85">D63*100/C63</f>
        <v>0.5448279283406824</v>
      </c>
      <c r="F63" s="11">
        <v>258</v>
      </c>
      <c r="G63" s="12">
        <f aca="true" t="shared" si="10" ref="G63:G101">F63*100/C63</f>
        <v>0.07528955838880345</v>
      </c>
      <c r="H63" s="11">
        <v>781</v>
      </c>
      <c r="I63" s="12">
        <f aca="true" t="shared" si="11" ref="I63:I101">H63*100/C63</f>
        <v>0.22791141512269572</v>
      </c>
      <c r="J63" s="11">
        <v>7819</v>
      </c>
      <c r="K63" s="12">
        <f aca="true" t="shared" si="12" ref="K63:K101">J63*100/C63</f>
        <v>2.281740531170753</v>
      </c>
      <c r="L63" s="11">
        <v>3436</v>
      </c>
      <c r="M63" s="12">
        <f aca="true" t="shared" si="13" ref="M63:M101">L63*100/C63</f>
        <v>1.0026934985423592</v>
      </c>
      <c r="N63" s="13">
        <v>3198</v>
      </c>
      <c r="O63" s="14">
        <f aca="true" t="shared" si="14" ref="O63:O101">N63*100/C63</f>
        <v>0.9332403400286567</v>
      </c>
      <c r="P63" s="15">
        <v>143</v>
      </c>
      <c r="Q63" s="16">
        <f aca="true" t="shared" si="15" ref="Q63:Q101">P63*100/C63</f>
        <v>0.04173025910697246</v>
      </c>
      <c r="R63" s="20">
        <f aca="true" t="shared" si="16" ref="R63:R101">SUM(D63,F63,H63,J63,L63,N63,P63)</f>
        <v>17502</v>
      </c>
      <c r="S63" s="14">
        <f aca="true" t="shared" si="17" ref="S63:S101">R63*100/C63</f>
        <v>5.107433530700923</v>
      </c>
    </row>
    <row r="64" spans="2:19" ht="15">
      <c r="B64" s="1" t="s">
        <v>12</v>
      </c>
      <c r="C64" s="2">
        <v>324244</v>
      </c>
      <c r="D64" s="3">
        <v>3623</v>
      </c>
      <c r="E64" s="4">
        <f t="shared" si="9"/>
        <v>1.1173684015741232</v>
      </c>
      <c r="F64" s="3">
        <v>136</v>
      </c>
      <c r="G64" s="4">
        <f t="shared" si="10"/>
        <v>0.04194372139499883</v>
      </c>
      <c r="H64" s="3">
        <v>671</v>
      </c>
      <c r="I64" s="4">
        <f t="shared" si="11"/>
        <v>0.20694291952973687</v>
      </c>
      <c r="J64" s="3">
        <v>7415</v>
      </c>
      <c r="K64" s="4">
        <f t="shared" si="12"/>
        <v>2.286858045175855</v>
      </c>
      <c r="L64" s="3">
        <v>1535</v>
      </c>
      <c r="M64" s="4">
        <f t="shared" si="13"/>
        <v>0.4734089142744353</v>
      </c>
      <c r="N64" s="5">
        <v>447</v>
      </c>
      <c r="O64" s="6">
        <f t="shared" si="14"/>
        <v>0.13785914311444467</v>
      </c>
      <c r="P64" s="7">
        <v>107</v>
      </c>
      <c r="Q64" s="8">
        <f t="shared" si="15"/>
        <v>0.03299983962694761</v>
      </c>
      <c r="R64" s="25">
        <f t="shared" si="16"/>
        <v>13934</v>
      </c>
      <c r="S64" s="6">
        <f t="shared" si="17"/>
        <v>4.297380984690542</v>
      </c>
    </row>
    <row r="65" spans="2:19" ht="15">
      <c r="B65" s="9" t="s">
        <v>13</v>
      </c>
      <c r="C65" s="10">
        <v>88470</v>
      </c>
      <c r="D65" s="11">
        <v>230</v>
      </c>
      <c r="E65" s="12">
        <f t="shared" si="9"/>
        <v>0.2599751328133831</v>
      </c>
      <c r="F65" s="11">
        <v>50</v>
      </c>
      <c r="G65" s="12">
        <f t="shared" si="10"/>
        <v>0.05651633322030067</v>
      </c>
      <c r="H65" s="11">
        <v>84</v>
      </c>
      <c r="I65" s="12">
        <f t="shared" si="11"/>
        <v>0.09494743981010512</v>
      </c>
      <c r="J65" s="11">
        <v>887</v>
      </c>
      <c r="K65" s="12">
        <f t="shared" si="12"/>
        <v>1.0025997513281337</v>
      </c>
      <c r="L65" s="11">
        <v>223</v>
      </c>
      <c r="M65" s="12">
        <f t="shared" si="13"/>
        <v>0.252062846162541</v>
      </c>
      <c r="N65" s="13">
        <v>2336</v>
      </c>
      <c r="O65" s="14">
        <f t="shared" si="14"/>
        <v>2.640443088052447</v>
      </c>
      <c r="P65" s="15">
        <v>24</v>
      </c>
      <c r="Q65" s="16">
        <f t="shared" si="15"/>
        <v>0.02712783994574432</v>
      </c>
      <c r="R65" s="20">
        <f t="shared" si="16"/>
        <v>3834</v>
      </c>
      <c r="S65" s="14">
        <f t="shared" si="17"/>
        <v>4.333672431332655</v>
      </c>
    </row>
    <row r="66" spans="2:19" ht="15">
      <c r="B66" s="1" t="s">
        <v>14</v>
      </c>
      <c r="C66" s="2">
        <v>26367</v>
      </c>
      <c r="D66" s="3">
        <v>154</v>
      </c>
      <c r="E66" s="4">
        <f t="shared" si="9"/>
        <v>0.5840634125990822</v>
      </c>
      <c r="F66" s="3">
        <v>8</v>
      </c>
      <c r="G66" s="4">
        <f t="shared" si="10"/>
        <v>0.03034095649865362</v>
      </c>
      <c r="H66" s="3">
        <v>44</v>
      </c>
      <c r="I66" s="4">
        <f t="shared" si="11"/>
        <v>0.1668752607425949</v>
      </c>
      <c r="J66" s="3">
        <v>210</v>
      </c>
      <c r="K66" s="4">
        <f t="shared" si="12"/>
        <v>0.7964501080896575</v>
      </c>
      <c r="L66" s="3">
        <v>105</v>
      </c>
      <c r="M66" s="4">
        <f t="shared" si="13"/>
        <v>0.3982250540448288</v>
      </c>
      <c r="N66" s="5">
        <v>19</v>
      </c>
      <c r="O66" s="6">
        <f t="shared" si="14"/>
        <v>0.07205977168430235</v>
      </c>
      <c r="P66" s="7">
        <v>3</v>
      </c>
      <c r="Q66" s="8">
        <f t="shared" si="15"/>
        <v>0.011377858686995108</v>
      </c>
      <c r="R66" s="25">
        <f t="shared" si="16"/>
        <v>543</v>
      </c>
      <c r="S66" s="6">
        <f t="shared" si="17"/>
        <v>2.0593924223461144</v>
      </c>
    </row>
    <row r="67" spans="2:19" ht="15">
      <c r="B67" s="9" t="s">
        <v>15</v>
      </c>
      <c r="C67" s="10">
        <v>94461</v>
      </c>
      <c r="D67" s="11">
        <v>380</v>
      </c>
      <c r="E67" s="12">
        <f t="shared" si="9"/>
        <v>0.40228242343400983</v>
      </c>
      <c r="F67" s="11">
        <v>62</v>
      </c>
      <c r="G67" s="12">
        <f t="shared" si="10"/>
        <v>0.06563555329712792</v>
      </c>
      <c r="H67" s="11">
        <v>129</v>
      </c>
      <c r="I67" s="12">
        <f t="shared" si="11"/>
        <v>0.13656429637628228</v>
      </c>
      <c r="J67" s="11">
        <v>710</v>
      </c>
      <c r="K67" s="12">
        <f t="shared" si="12"/>
        <v>0.7516329490477551</v>
      </c>
      <c r="L67" s="11">
        <v>344</v>
      </c>
      <c r="M67" s="12">
        <f t="shared" si="13"/>
        <v>0.3641714570034194</v>
      </c>
      <c r="N67" s="13">
        <v>135</v>
      </c>
      <c r="O67" s="14">
        <f t="shared" si="14"/>
        <v>0.14291612411471402</v>
      </c>
      <c r="P67" s="15">
        <v>36</v>
      </c>
      <c r="Q67" s="16">
        <f t="shared" si="15"/>
        <v>0.0381109664305904</v>
      </c>
      <c r="R67" s="20">
        <f t="shared" si="16"/>
        <v>1796</v>
      </c>
      <c r="S67" s="14">
        <f t="shared" si="17"/>
        <v>1.9013137697038989</v>
      </c>
    </row>
    <row r="68" spans="2:19" ht="15">
      <c r="B68" s="1" t="s">
        <v>16</v>
      </c>
      <c r="C68" s="2">
        <v>51892</v>
      </c>
      <c r="D68" s="3">
        <v>325</v>
      </c>
      <c r="E68" s="4">
        <f t="shared" si="9"/>
        <v>0.6263007785400447</v>
      </c>
      <c r="F68" s="3">
        <v>23</v>
      </c>
      <c r="G68" s="4">
        <f t="shared" si="10"/>
        <v>0.044322824327449314</v>
      </c>
      <c r="H68" s="3">
        <v>91</v>
      </c>
      <c r="I68" s="4">
        <f t="shared" si="11"/>
        <v>0.17536421799121252</v>
      </c>
      <c r="J68" s="3">
        <v>722</v>
      </c>
      <c r="K68" s="4">
        <f t="shared" si="12"/>
        <v>1.3913512680181916</v>
      </c>
      <c r="L68" s="3">
        <v>240</v>
      </c>
      <c r="M68" s="4">
        <f t="shared" si="13"/>
        <v>0.4624990364603407</v>
      </c>
      <c r="N68" s="5">
        <v>34</v>
      </c>
      <c r="O68" s="6">
        <f t="shared" si="14"/>
        <v>0.0655206968318816</v>
      </c>
      <c r="P68" s="7">
        <v>8</v>
      </c>
      <c r="Q68" s="8">
        <f t="shared" si="15"/>
        <v>0.015416634548678023</v>
      </c>
      <c r="R68" s="25">
        <f t="shared" si="16"/>
        <v>1443</v>
      </c>
      <c r="S68" s="6">
        <f t="shared" si="17"/>
        <v>2.7807754567177985</v>
      </c>
    </row>
    <row r="69" spans="2:19" ht="15">
      <c r="B69" s="9" t="s">
        <v>17</v>
      </c>
      <c r="C69" s="10">
        <v>56729</v>
      </c>
      <c r="D69" s="11">
        <v>148</v>
      </c>
      <c r="E69" s="12">
        <f t="shared" si="9"/>
        <v>0.26088949214687374</v>
      </c>
      <c r="F69" s="11">
        <v>37</v>
      </c>
      <c r="G69" s="12">
        <f t="shared" si="10"/>
        <v>0.06522237303671843</v>
      </c>
      <c r="H69" s="11">
        <v>81</v>
      </c>
      <c r="I69" s="12">
        <f t="shared" si="11"/>
        <v>0.14278411394524845</v>
      </c>
      <c r="J69" s="11">
        <v>338</v>
      </c>
      <c r="K69" s="12">
        <f t="shared" si="12"/>
        <v>0.595815191524617</v>
      </c>
      <c r="L69" s="11">
        <v>174</v>
      </c>
      <c r="M69" s="12">
        <f t="shared" si="13"/>
        <v>0.3067214299564597</v>
      </c>
      <c r="N69" s="13">
        <v>503</v>
      </c>
      <c r="O69" s="14">
        <f t="shared" si="14"/>
        <v>0.8866717199316047</v>
      </c>
      <c r="P69" s="15">
        <v>15</v>
      </c>
      <c r="Q69" s="16">
        <f t="shared" si="15"/>
        <v>0.026441502582453418</v>
      </c>
      <c r="R69" s="20">
        <f t="shared" si="16"/>
        <v>1296</v>
      </c>
      <c r="S69" s="14">
        <f t="shared" si="17"/>
        <v>2.2845458231239753</v>
      </c>
    </row>
    <row r="70" spans="2:19" ht="15">
      <c r="B70" s="1" t="s">
        <v>18</v>
      </c>
      <c r="C70" s="2">
        <v>213619</v>
      </c>
      <c r="D70" s="3">
        <v>2606</v>
      </c>
      <c r="E70" s="4">
        <f t="shared" si="9"/>
        <v>1.2199289389052472</v>
      </c>
      <c r="F70" s="3">
        <v>128</v>
      </c>
      <c r="G70" s="4">
        <f t="shared" si="10"/>
        <v>0.05991976369143194</v>
      </c>
      <c r="H70" s="3">
        <v>426</v>
      </c>
      <c r="I70" s="4">
        <f t="shared" si="11"/>
        <v>0.19942046353554693</v>
      </c>
      <c r="J70" s="3">
        <v>3764</v>
      </c>
      <c r="K70" s="4">
        <f t="shared" si="12"/>
        <v>1.7620155510511706</v>
      </c>
      <c r="L70" s="3">
        <v>1316</v>
      </c>
      <c r="M70" s="4">
        <f t="shared" si="13"/>
        <v>0.6160500704525347</v>
      </c>
      <c r="N70" s="5">
        <v>830</v>
      </c>
      <c r="O70" s="6">
        <f t="shared" si="14"/>
        <v>0.388542217686629</v>
      </c>
      <c r="P70" s="7">
        <v>123</v>
      </c>
      <c r="Q70" s="8">
        <f t="shared" si="15"/>
        <v>0.05757914792223538</v>
      </c>
      <c r="R70" s="25">
        <f t="shared" si="16"/>
        <v>9193</v>
      </c>
      <c r="S70" s="6">
        <f t="shared" si="17"/>
        <v>4.303456153244795</v>
      </c>
    </row>
    <row r="71" spans="2:19" ht="15">
      <c r="B71" s="9" t="s">
        <v>19</v>
      </c>
      <c r="C71" s="10">
        <v>300959</v>
      </c>
      <c r="D71" s="11">
        <v>4988</v>
      </c>
      <c r="E71" s="12">
        <f t="shared" si="9"/>
        <v>1.6573686116713573</v>
      </c>
      <c r="F71" s="11">
        <v>143</v>
      </c>
      <c r="G71" s="12">
        <f t="shared" si="10"/>
        <v>0.04751477776042584</v>
      </c>
      <c r="H71" s="11">
        <v>1031</v>
      </c>
      <c r="I71" s="12">
        <f t="shared" si="11"/>
        <v>0.3425715795174758</v>
      </c>
      <c r="J71" s="11">
        <v>16068</v>
      </c>
      <c r="K71" s="12">
        <f t="shared" si="12"/>
        <v>5.3389332101714855</v>
      </c>
      <c r="L71" s="11">
        <v>1697</v>
      </c>
      <c r="M71" s="12">
        <f t="shared" si="13"/>
        <v>0.5638641808352632</v>
      </c>
      <c r="N71" s="13">
        <v>901</v>
      </c>
      <c r="O71" s="14">
        <f t="shared" si="14"/>
        <v>0.29937632700799777</v>
      </c>
      <c r="P71" s="15">
        <v>115</v>
      </c>
      <c r="Q71" s="16">
        <f t="shared" si="15"/>
        <v>0.03821118491223057</v>
      </c>
      <c r="R71" s="20">
        <f t="shared" si="16"/>
        <v>24943</v>
      </c>
      <c r="S71" s="14">
        <f t="shared" si="17"/>
        <v>8.287839871876235</v>
      </c>
    </row>
    <row r="72" spans="2:19" ht="15">
      <c r="B72" s="1" t="s">
        <v>20</v>
      </c>
      <c r="C72" s="2">
        <v>29805</v>
      </c>
      <c r="D72" s="3">
        <v>533</v>
      </c>
      <c r="E72" s="4">
        <f t="shared" si="9"/>
        <v>1.7882905552759605</v>
      </c>
      <c r="F72" s="3">
        <v>30</v>
      </c>
      <c r="G72" s="4">
        <f t="shared" si="10"/>
        <v>0.10065425264217413</v>
      </c>
      <c r="H72" s="3">
        <v>69</v>
      </c>
      <c r="I72" s="4">
        <f t="shared" si="11"/>
        <v>0.2315047810770005</v>
      </c>
      <c r="J72" s="3">
        <v>345</v>
      </c>
      <c r="K72" s="4">
        <f t="shared" si="12"/>
        <v>1.1575239053850026</v>
      </c>
      <c r="L72" s="3">
        <v>170</v>
      </c>
      <c r="M72" s="4">
        <f t="shared" si="13"/>
        <v>0.5703740983056534</v>
      </c>
      <c r="N72" s="5">
        <v>41</v>
      </c>
      <c r="O72" s="6">
        <f t="shared" si="14"/>
        <v>0.13756081194430464</v>
      </c>
      <c r="P72" s="7">
        <v>10</v>
      </c>
      <c r="Q72" s="8">
        <f t="shared" si="15"/>
        <v>0.033551417547391375</v>
      </c>
      <c r="R72" s="25">
        <f t="shared" si="16"/>
        <v>1198</v>
      </c>
      <c r="S72" s="6">
        <f t="shared" si="17"/>
        <v>4.019459822177487</v>
      </c>
    </row>
    <row r="73" spans="2:19" ht="15">
      <c r="B73" s="9" t="s">
        <v>21</v>
      </c>
      <c r="C73" s="10">
        <v>163722</v>
      </c>
      <c r="D73" s="11">
        <v>1605</v>
      </c>
      <c r="E73" s="12">
        <f t="shared" si="9"/>
        <v>0.9803202990435006</v>
      </c>
      <c r="F73" s="11">
        <v>89</v>
      </c>
      <c r="G73" s="12">
        <f t="shared" si="10"/>
        <v>0.05436044025848695</v>
      </c>
      <c r="H73" s="11">
        <v>564</v>
      </c>
      <c r="I73" s="12">
        <f t="shared" si="11"/>
        <v>0.3444863854582768</v>
      </c>
      <c r="J73" s="11">
        <v>6887</v>
      </c>
      <c r="K73" s="12">
        <f t="shared" si="12"/>
        <v>4.2065208096651645</v>
      </c>
      <c r="L73" s="11">
        <v>1077</v>
      </c>
      <c r="M73" s="12">
        <f t="shared" si="13"/>
        <v>0.6578224062740499</v>
      </c>
      <c r="N73" s="13">
        <v>535</v>
      </c>
      <c r="O73" s="14">
        <f t="shared" si="14"/>
        <v>0.3267734330145002</v>
      </c>
      <c r="P73" s="15">
        <v>35</v>
      </c>
      <c r="Q73" s="16">
        <f t="shared" si="15"/>
        <v>0.021377701225247677</v>
      </c>
      <c r="R73" s="20">
        <f t="shared" si="16"/>
        <v>10792</v>
      </c>
      <c r="S73" s="14">
        <f t="shared" si="17"/>
        <v>6.591661474939226</v>
      </c>
    </row>
    <row r="74" spans="2:19" ht="15">
      <c r="B74" s="1" t="s">
        <v>22</v>
      </c>
      <c r="C74" s="2">
        <v>426005</v>
      </c>
      <c r="D74" s="3">
        <v>3847</v>
      </c>
      <c r="E74" s="4">
        <f t="shared" si="9"/>
        <v>0.9030410441192005</v>
      </c>
      <c r="F74" s="3">
        <v>134</v>
      </c>
      <c r="G74" s="4">
        <f t="shared" si="10"/>
        <v>0.031455029870541426</v>
      </c>
      <c r="H74" s="3">
        <v>929</v>
      </c>
      <c r="I74" s="4">
        <f t="shared" si="11"/>
        <v>0.21807255783382823</v>
      </c>
      <c r="J74" s="3">
        <v>16995</v>
      </c>
      <c r="K74" s="4">
        <f t="shared" si="12"/>
        <v>3.9893897958944144</v>
      </c>
      <c r="L74" s="3">
        <v>2068</v>
      </c>
      <c r="M74" s="4">
        <f t="shared" si="13"/>
        <v>0.4854403117334304</v>
      </c>
      <c r="N74" s="5">
        <v>857</v>
      </c>
      <c r="O74" s="6">
        <f t="shared" si="14"/>
        <v>0.20117134775413434</v>
      </c>
      <c r="P74" s="7">
        <v>59</v>
      </c>
      <c r="Q74" s="8">
        <f t="shared" si="15"/>
        <v>0.013849602704193612</v>
      </c>
      <c r="R74" s="25">
        <f t="shared" si="16"/>
        <v>24889</v>
      </c>
      <c r="S74" s="6">
        <f t="shared" si="17"/>
        <v>5.842419689909743</v>
      </c>
    </row>
    <row r="75" spans="2:19" ht="15">
      <c r="B75" s="9" t="s">
        <v>23</v>
      </c>
      <c r="C75" s="10">
        <v>14889</v>
      </c>
      <c r="D75" s="11">
        <v>125</v>
      </c>
      <c r="E75" s="12">
        <f t="shared" si="9"/>
        <v>0.8395459735375109</v>
      </c>
      <c r="F75" s="11">
        <v>8</v>
      </c>
      <c r="G75" s="12">
        <f t="shared" si="10"/>
        <v>0.0537309423064007</v>
      </c>
      <c r="H75" s="11">
        <v>15</v>
      </c>
      <c r="I75" s="12">
        <f t="shared" si="11"/>
        <v>0.10074551682450131</v>
      </c>
      <c r="J75" s="11">
        <v>67</v>
      </c>
      <c r="K75" s="12">
        <f t="shared" si="12"/>
        <v>0.4499966418161058</v>
      </c>
      <c r="L75" s="11">
        <v>40</v>
      </c>
      <c r="M75" s="12">
        <f t="shared" si="13"/>
        <v>0.2686547115320035</v>
      </c>
      <c r="N75" s="13">
        <v>12</v>
      </c>
      <c r="O75" s="14">
        <f t="shared" si="14"/>
        <v>0.08059641345960104</v>
      </c>
      <c r="P75" s="15">
        <v>5</v>
      </c>
      <c r="Q75" s="16">
        <f t="shared" si="15"/>
        <v>0.033581838941500436</v>
      </c>
      <c r="R75" s="20">
        <f t="shared" si="16"/>
        <v>272</v>
      </c>
      <c r="S75" s="14">
        <f t="shared" si="17"/>
        <v>1.8268520384176237</v>
      </c>
    </row>
    <row r="76" spans="2:19" ht="15">
      <c r="B76" s="1" t="s">
        <v>24</v>
      </c>
      <c r="C76" s="2">
        <v>87185</v>
      </c>
      <c r="D76" s="3">
        <v>432</v>
      </c>
      <c r="E76" s="4">
        <f t="shared" si="9"/>
        <v>0.4954980787979584</v>
      </c>
      <c r="F76" s="3">
        <v>36</v>
      </c>
      <c r="G76" s="4">
        <f t="shared" si="10"/>
        <v>0.04129150656649653</v>
      </c>
      <c r="H76" s="3">
        <v>167</v>
      </c>
      <c r="I76" s="4">
        <f t="shared" si="11"/>
        <v>0.19154671101680334</v>
      </c>
      <c r="J76" s="3">
        <v>1598</v>
      </c>
      <c r="K76" s="4">
        <f t="shared" si="12"/>
        <v>1.8328840970350404</v>
      </c>
      <c r="L76" s="3">
        <v>637</v>
      </c>
      <c r="M76" s="4">
        <f t="shared" si="13"/>
        <v>0.7306302689682859</v>
      </c>
      <c r="N76" s="5">
        <v>413</v>
      </c>
      <c r="O76" s="6">
        <f t="shared" si="14"/>
        <v>0.4737053392211963</v>
      </c>
      <c r="P76" s="7">
        <v>27</v>
      </c>
      <c r="Q76" s="8">
        <f t="shared" si="15"/>
        <v>0.0309686299248724</v>
      </c>
      <c r="R76" s="25">
        <f t="shared" si="16"/>
        <v>3310</v>
      </c>
      <c r="S76" s="6">
        <f t="shared" si="17"/>
        <v>3.7965246315306533</v>
      </c>
    </row>
    <row r="77" spans="2:19" ht="15">
      <c r="B77" s="9" t="s">
        <v>25</v>
      </c>
      <c r="C77" s="10">
        <v>414196</v>
      </c>
      <c r="D77" s="11">
        <v>1509</v>
      </c>
      <c r="E77" s="12">
        <f t="shared" si="9"/>
        <v>0.36432027349370827</v>
      </c>
      <c r="F77" s="11">
        <v>314</v>
      </c>
      <c r="G77" s="12">
        <f t="shared" si="10"/>
        <v>0.0758095201305662</v>
      </c>
      <c r="H77" s="11">
        <v>935</v>
      </c>
      <c r="I77" s="12">
        <f t="shared" si="11"/>
        <v>0.2257385392422911</v>
      </c>
      <c r="J77" s="11">
        <v>15179</v>
      </c>
      <c r="K77" s="12">
        <f t="shared" si="12"/>
        <v>3.664690146693836</v>
      </c>
      <c r="L77" s="11">
        <v>2551</v>
      </c>
      <c r="M77" s="12">
        <f t="shared" si="13"/>
        <v>0.6158919931626573</v>
      </c>
      <c r="N77" s="13">
        <v>4580</v>
      </c>
      <c r="O77" s="14">
        <f t="shared" si="14"/>
        <v>1.1057566948980675</v>
      </c>
      <c r="P77" s="15">
        <v>183</v>
      </c>
      <c r="Q77" s="16">
        <f t="shared" si="15"/>
        <v>0.0441819814773682</v>
      </c>
      <c r="R77" s="20">
        <f t="shared" si="16"/>
        <v>25251</v>
      </c>
      <c r="S77" s="14">
        <f t="shared" si="17"/>
        <v>6.096389149098495</v>
      </c>
    </row>
    <row r="78" spans="2:19" ht="15">
      <c r="B78" s="1" t="s">
        <v>26</v>
      </c>
      <c r="C78" s="2">
        <v>181241</v>
      </c>
      <c r="D78" s="3">
        <v>906</v>
      </c>
      <c r="E78" s="4">
        <f t="shared" si="9"/>
        <v>0.49988689093527405</v>
      </c>
      <c r="F78" s="3">
        <v>80</v>
      </c>
      <c r="G78" s="4">
        <f t="shared" si="10"/>
        <v>0.04414012281989175</v>
      </c>
      <c r="H78" s="3">
        <v>429</v>
      </c>
      <c r="I78" s="4">
        <f t="shared" si="11"/>
        <v>0.2367014086216695</v>
      </c>
      <c r="J78" s="3">
        <v>3922</v>
      </c>
      <c r="K78" s="4">
        <f t="shared" si="12"/>
        <v>2.163969521245193</v>
      </c>
      <c r="L78" s="3">
        <v>781</v>
      </c>
      <c r="M78" s="4">
        <f t="shared" si="13"/>
        <v>0.43091794902919317</v>
      </c>
      <c r="N78" s="5">
        <v>355</v>
      </c>
      <c r="O78" s="6">
        <f t="shared" si="14"/>
        <v>0.19587179501326962</v>
      </c>
      <c r="P78" s="7">
        <v>52</v>
      </c>
      <c r="Q78" s="8">
        <f t="shared" si="15"/>
        <v>0.028691079832929636</v>
      </c>
      <c r="R78" s="25">
        <f t="shared" si="16"/>
        <v>6525</v>
      </c>
      <c r="S78" s="6">
        <f t="shared" si="17"/>
        <v>3.6001787674974204</v>
      </c>
    </row>
    <row r="79" spans="2:19" ht="15">
      <c r="B79" s="9" t="s">
        <v>27</v>
      </c>
      <c r="C79" s="10">
        <v>167824</v>
      </c>
      <c r="D79" s="11">
        <v>1034</v>
      </c>
      <c r="E79" s="12">
        <f t="shared" si="9"/>
        <v>0.6161216512536943</v>
      </c>
      <c r="F79" s="11">
        <v>96</v>
      </c>
      <c r="G79" s="12">
        <f t="shared" si="10"/>
        <v>0.05720278386881495</v>
      </c>
      <c r="H79" s="11">
        <v>476</v>
      </c>
      <c r="I79" s="12">
        <f t="shared" si="11"/>
        <v>0.28363047001620745</v>
      </c>
      <c r="J79" s="11">
        <v>2092</v>
      </c>
      <c r="K79" s="12">
        <f t="shared" si="12"/>
        <v>1.2465439984745925</v>
      </c>
      <c r="L79" s="11">
        <v>1044</v>
      </c>
      <c r="M79" s="12">
        <f t="shared" si="13"/>
        <v>0.6220802745733626</v>
      </c>
      <c r="N79" s="13">
        <v>224</v>
      </c>
      <c r="O79" s="14">
        <f t="shared" si="14"/>
        <v>0.13347316236056822</v>
      </c>
      <c r="P79" s="15">
        <v>72</v>
      </c>
      <c r="Q79" s="16">
        <f t="shared" si="15"/>
        <v>0.042902087901611215</v>
      </c>
      <c r="R79" s="20">
        <f t="shared" si="16"/>
        <v>5038</v>
      </c>
      <c r="S79" s="14">
        <f t="shared" si="17"/>
        <v>3.001954428448851</v>
      </c>
    </row>
    <row r="80" spans="2:19" ht="15">
      <c r="B80" s="1" t="s">
        <v>28</v>
      </c>
      <c r="C80" s="2">
        <v>265981</v>
      </c>
      <c r="D80" s="3">
        <v>665</v>
      </c>
      <c r="E80" s="4">
        <f t="shared" si="9"/>
        <v>0.25001785841845847</v>
      </c>
      <c r="F80" s="3">
        <v>85</v>
      </c>
      <c r="G80" s="4">
        <f t="shared" si="10"/>
        <v>0.03195716987303605</v>
      </c>
      <c r="H80" s="3">
        <v>550</v>
      </c>
      <c r="I80" s="4">
        <f t="shared" si="11"/>
        <v>0.20678168741376263</v>
      </c>
      <c r="J80" s="3">
        <v>8162</v>
      </c>
      <c r="K80" s="4">
        <f t="shared" si="12"/>
        <v>3.0686402412202374</v>
      </c>
      <c r="L80" s="3">
        <v>1092</v>
      </c>
      <c r="M80" s="4">
        <f t="shared" si="13"/>
        <v>0.410555641192416</v>
      </c>
      <c r="N80" s="5">
        <v>452</v>
      </c>
      <c r="O80" s="6">
        <f t="shared" si="14"/>
        <v>0.169936950383674</v>
      </c>
      <c r="P80" s="7">
        <v>37</v>
      </c>
      <c r="Q80" s="8">
        <f t="shared" si="15"/>
        <v>0.013910768062380396</v>
      </c>
      <c r="R80" s="25">
        <f t="shared" si="16"/>
        <v>11043</v>
      </c>
      <c r="S80" s="6">
        <f t="shared" si="17"/>
        <v>4.151800316563965</v>
      </c>
    </row>
    <row r="81" spans="2:19" ht="15">
      <c r="B81" s="9" t="s">
        <v>29</v>
      </c>
      <c r="C81" s="10">
        <v>1775816</v>
      </c>
      <c r="D81" s="11">
        <v>42476</v>
      </c>
      <c r="E81" s="12">
        <f t="shared" si="9"/>
        <v>2.3919144776260604</v>
      </c>
      <c r="F81" s="11">
        <v>789</v>
      </c>
      <c r="G81" s="12">
        <f t="shared" si="10"/>
        <v>0.04443027881266978</v>
      </c>
      <c r="H81" s="11">
        <v>3533</v>
      </c>
      <c r="I81" s="12">
        <f t="shared" si="11"/>
        <v>0.19895079219919182</v>
      </c>
      <c r="J81" s="11">
        <v>70811</v>
      </c>
      <c r="K81" s="12">
        <f t="shared" si="12"/>
        <v>3.9875189771913306</v>
      </c>
      <c r="L81" s="11">
        <v>7366</v>
      </c>
      <c r="M81" s="12">
        <f t="shared" si="13"/>
        <v>0.4147952265324786</v>
      </c>
      <c r="N81" s="13">
        <v>7165</v>
      </c>
      <c r="O81" s="14">
        <f t="shared" si="14"/>
        <v>0.40347648630263494</v>
      </c>
      <c r="P81" s="15">
        <v>450</v>
      </c>
      <c r="Q81" s="16">
        <f t="shared" si="15"/>
        <v>0.02534046320114246</v>
      </c>
      <c r="R81" s="20">
        <f t="shared" si="16"/>
        <v>132590</v>
      </c>
      <c r="S81" s="14">
        <f t="shared" si="17"/>
        <v>7.466426701865508</v>
      </c>
    </row>
    <row r="82" spans="2:19" ht="15">
      <c r="B82" s="1" t="s">
        <v>30</v>
      </c>
      <c r="C82" s="2">
        <v>654324</v>
      </c>
      <c r="D82" s="3">
        <v>8973</v>
      </c>
      <c r="E82" s="4">
        <f t="shared" si="9"/>
        <v>1.3713389696847433</v>
      </c>
      <c r="F82" s="3">
        <v>452</v>
      </c>
      <c r="G82" s="4">
        <f t="shared" si="10"/>
        <v>0.06907892725927828</v>
      </c>
      <c r="H82" s="3">
        <v>1009</v>
      </c>
      <c r="I82" s="4">
        <f t="shared" si="11"/>
        <v>0.15420495045268093</v>
      </c>
      <c r="J82" s="3">
        <v>12395</v>
      </c>
      <c r="K82" s="4">
        <f t="shared" si="12"/>
        <v>1.8943214676521112</v>
      </c>
      <c r="L82" s="3">
        <v>1421</v>
      </c>
      <c r="M82" s="4">
        <f t="shared" si="13"/>
        <v>0.21717069830848326</v>
      </c>
      <c r="N82" s="5">
        <v>5993</v>
      </c>
      <c r="O82" s="6">
        <f t="shared" si="14"/>
        <v>0.9159071041257848</v>
      </c>
      <c r="P82" s="7">
        <v>540</v>
      </c>
      <c r="Q82" s="8">
        <f t="shared" si="15"/>
        <v>0.08252792194692538</v>
      </c>
      <c r="R82" s="25">
        <f t="shared" si="16"/>
        <v>30783</v>
      </c>
      <c r="S82" s="6">
        <f t="shared" si="17"/>
        <v>4.704550039430007</v>
      </c>
    </row>
    <row r="83" spans="2:19" ht="15">
      <c r="B83" s="9" t="s">
        <v>31</v>
      </c>
      <c r="C83" s="10">
        <v>459263</v>
      </c>
      <c r="D83" s="11">
        <v>1651</v>
      </c>
      <c r="E83" s="12">
        <f t="shared" si="9"/>
        <v>0.3594890073879237</v>
      </c>
      <c r="F83" s="11">
        <v>264</v>
      </c>
      <c r="G83" s="12">
        <f t="shared" si="10"/>
        <v>0.05748340275615497</v>
      </c>
      <c r="H83" s="11">
        <v>872</v>
      </c>
      <c r="I83" s="12">
        <f t="shared" si="11"/>
        <v>0.18986942122487552</v>
      </c>
      <c r="J83" s="11">
        <v>11136</v>
      </c>
      <c r="K83" s="12">
        <f t="shared" si="12"/>
        <v>2.424754443532355</v>
      </c>
      <c r="L83" s="11">
        <v>2923</v>
      </c>
      <c r="M83" s="12">
        <f t="shared" si="13"/>
        <v>0.6364544933948522</v>
      </c>
      <c r="N83" s="13">
        <v>2395</v>
      </c>
      <c r="O83" s="14">
        <f t="shared" si="14"/>
        <v>0.5214876878825423</v>
      </c>
      <c r="P83" s="15">
        <v>179</v>
      </c>
      <c r="Q83" s="16">
        <f t="shared" si="15"/>
        <v>0.038975488989968714</v>
      </c>
      <c r="R83" s="20">
        <f t="shared" si="16"/>
        <v>19420</v>
      </c>
      <c r="S83" s="14">
        <f t="shared" si="17"/>
        <v>4.228513945168673</v>
      </c>
    </row>
    <row r="84" spans="2:19" ht="15">
      <c r="B84" s="1" t="s">
        <v>32</v>
      </c>
      <c r="C84" s="2">
        <v>616279</v>
      </c>
      <c r="D84" s="3">
        <v>12777</v>
      </c>
      <c r="E84" s="4">
        <f t="shared" si="9"/>
        <v>2.0732492913112406</v>
      </c>
      <c r="F84" s="3">
        <v>273</v>
      </c>
      <c r="G84" s="4">
        <f t="shared" si="10"/>
        <v>0.044298118222428476</v>
      </c>
      <c r="H84" s="3">
        <v>1215</v>
      </c>
      <c r="I84" s="4">
        <f t="shared" si="11"/>
        <v>0.19715096571520366</v>
      </c>
      <c r="J84" s="3">
        <v>23797</v>
      </c>
      <c r="K84" s="4">
        <f t="shared" si="12"/>
        <v>3.861400437139672</v>
      </c>
      <c r="L84" s="3">
        <v>2195</v>
      </c>
      <c r="M84" s="4">
        <f t="shared" si="13"/>
        <v>0.35616985164187</v>
      </c>
      <c r="N84" s="5">
        <v>2969</v>
      </c>
      <c r="O84" s="6">
        <f t="shared" si="14"/>
        <v>0.4817623186900738</v>
      </c>
      <c r="P84" s="7">
        <v>172</v>
      </c>
      <c r="Q84" s="8">
        <f t="shared" si="15"/>
        <v>0.02790943712182307</v>
      </c>
      <c r="R84" s="25">
        <f t="shared" si="16"/>
        <v>43398</v>
      </c>
      <c r="S84" s="6">
        <f t="shared" si="17"/>
        <v>7.0419404198423114</v>
      </c>
    </row>
    <row r="85" spans="2:19" ht="15">
      <c r="B85" s="9" t="s">
        <v>33</v>
      </c>
      <c r="C85" s="10">
        <v>106273</v>
      </c>
      <c r="D85" s="11">
        <v>239</v>
      </c>
      <c r="E85" s="12">
        <f t="shared" si="9"/>
        <v>0.22489249386015261</v>
      </c>
      <c r="F85" s="11">
        <v>54</v>
      </c>
      <c r="G85" s="12">
        <f t="shared" si="10"/>
        <v>0.050812529993507285</v>
      </c>
      <c r="H85" s="11">
        <v>150</v>
      </c>
      <c r="I85" s="12">
        <f t="shared" si="11"/>
        <v>0.14114591664863135</v>
      </c>
      <c r="J85" s="11">
        <v>587</v>
      </c>
      <c r="K85" s="12">
        <f t="shared" si="12"/>
        <v>0.5523510204849774</v>
      </c>
      <c r="L85" s="11">
        <v>379</v>
      </c>
      <c r="M85" s="12">
        <f t="shared" si="13"/>
        <v>0.35662868273220855</v>
      </c>
      <c r="N85" s="13">
        <v>79</v>
      </c>
      <c r="O85" s="14">
        <f t="shared" si="14"/>
        <v>0.07433684943494585</v>
      </c>
      <c r="P85" s="15">
        <v>41</v>
      </c>
      <c r="Q85" s="16">
        <f t="shared" si="15"/>
        <v>0.038579883883959235</v>
      </c>
      <c r="R85" s="20">
        <f t="shared" si="16"/>
        <v>1529</v>
      </c>
      <c r="S85" s="14">
        <f t="shared" si="17"/>
        <v>1.4387473770383823</v>
      </c>
    </row>
    <row r="86" spans="2:19" ht="15">
      <c r="B86" s="1" t="s">
        <v>34</v>
      </c>
      <c r="C86" s="2">
        <v>322375</v>
      </c>
      <c r="D86" s="3">
        <v>869</v>
      </c>
      <c r="E86" s="4">
        <f>D86*100/C86</f>
        <v>0.26956184567661884</v>
      </c>
      <c r="F86" s="3">
        <v>162</v>
      </c>
      <c r="G86" s="4">
        <f t="shared" si="10"/>
        <v>0.05025203567274137</v>
      </c>
      <c r="H86" s="3">
        <v>627</v>
      </c>
      <c r="I86" s="4">
        <f t="shared" si="11"/>
        <v>0.19449398991857308</v>
      </c>
      <c r="J86" s="3">
        <v>6058</v>
      </c>
      <c r="K86" s="4">
        <f t="shared" si="12"/>
        <v>1.8791779759596743</v>
      </c>
      <c r="L86" s="3">
        <v>1398</v>
      </c>
      <c r="M86" s="4">
        <f t="shared" si="13"/>
        <v>0.4336564559906941</v>
      </c>
      <c r="N86" s="5">
        <v>1664</v>
      </c>
      <c r="O86" s="6">
        <f t="shared" si="14"/>
        <v>0.5161690577743311</v>
      </c>
      <c r="P86" s="7">
        <v>64</v>
      </c>
      <c r="Q86" s="8">
        <f t="shared" si="15"/>
        <v>0.019852656068243504</v>
      </c>
      <c r="R86" s="25">
        <f t="shared" si="16"/>
        <v>10842</v>
      </c>
      <c r="S86" s="6">
        <f t="shared" si="17"/>
        <v>3.363164017060876</v>
      </c>
    </row>
    <row r="87" spans="2:19" ht="15">
      <c r="B87" s="9" t="s">
        <v>35</v>
      </c>
      <c r="C87" s="10">
        <v>54181</v>
      </c>
      <c r="D87" s="11">
        <v>611</v>
      </c>
      <c r="E87" s="12">
        <f aca="true" t="shared" si="18" ref="E87:E101">D87*100/C87</f>
        <v>1.1277015928092873</v>
      </c>
      <c r="F87" s="11">
        <v>18</v>
      </c>
      <c r="G87" s="12">
        <f t="shared" si="10"/>
        <v>0.03322197818423433</v>
      </c>
      <c r="H87" s="11">
        <v>77</v>
      </c>
      <c r="I87" s="12">
        <f t="shared" si="11"/>
        <v>0.14211624001033574</v>
      </c>
      <c r="J87" s="11">
        <v>1141</v>
      </c>
      <c r="K87" s="12">
        <f t="shared" si="12"/>
        <v>2.10590428378952</v>
      </c>
      <c r="L87" s="11">
        <v>286</v>
      </c>
      <c r="M87" s="12">
        <f t="shared" si="13"/>
        <v>0.5278603200383899</v>
      </c>
      <c r="N87" s="13">
        <v>79</v>
      </c>
      <c r="O87" s="14">
        <f t="shared" si="14"/>
        <v>0.1458075709196951</v>
      </c>
      <c r="P87" s="15">
        <v>13</v>
      </c>
      <c r="Q87" s="16">
        <f t="shared" si="15"/>
        <v>0.0239936509108359</v>
      </c>
      <c r="R87" s="20">
        <f t="shared" si="16"/>
        <v>2225</v>
      </c>
      <c r="S87" s="14">
        <f t="shared" si="17"/>
        <v>4.106605636662299</v>
      </c>
    </row>
    <row r="88" spans="2:19" ht="15">
      <c r="B88" s="1" t="s">
        <v>36</v>
      </c>
      <c r="C88" s="2">
        <v>528494</v>
      </c>
      <c r="D88" s="3">
        <v>4578</v>
      </c>
      <c r="E88" s="4">
        <f t="shared" si="18"/>
        <v>0.8662349998297048</v>
      </c>
      <c r="F88" s="3">
        <v>199</v>
      </c>
      <c r="G88" s="4">
        <f t="shared" si="10"/>
        <v>0.03765416447490416</v>
      </c>
      <c r="H88" s="3">
        <v>1454</v>
      </c>
      <c r="I88" s="4">
        <f t="shared" si="11"/>
        <v>0.2751213826457822</v>
      </c>
      <c r="J88" s="3">
        <v>14627</v>
      </c>
      <c r="K88" s="4">
        <f t="shared" si="12"/>
        <v>2.7676756973589103</v>
      </c>
      <c r="L88" s="3">
        <v>3193</v>
      </c>
      <c r="M88" s="4">
        <f t="shared" si="13"/>
        <v>0.6041695837606482</v>
      </c>
      <c r="N88" s="5">
        <v>1031</v>
      </c>
      <c r="O88" s="6">
        <f t="shared" si="14"/>
        <v>0.1950826310232472</v>
      </c>
      <c r="P88" s="7">
        <v>97</v>
      </c>
      <c r="Q88" s="8">
        <f t="shared" si="15"/>
        <v>0.018354039970179415</v>
      </c>
      <c r="R88" s="25">
        <f t="shared" si="16"/>
        <v>25179</v>
      </c>
      <c r="S88" s="6">
        <f t="shared" si="17"/>
        <v>4.764292499063377</v>
      </c>
    </row>
    <row r="89" spans="2:19" ht="15">
      <c r="B89" s="9" t="s">
        <v>37</v>
      </c>
      <c r="C89" s="10">
        <v>452505</v>
      </c>
      <c r="D89" s="11">
        <v>2642</v>
      </c>
      <c r="E89" s="12">
        <f t="shared" si="18"/>
        <v>0.5838609518126872</v>
      </c>
      <c r="F89" s="11">
        <v>176</v>
      </c>
      <c r="G89" s="12">
        <f t="shared" si="10"/>
        <v>0.03889459784974752</v>
      </c>
      <c r="H89" s="11">
        <v>1370</v>
      </c>
      <c r="I89" s="12">
        <f t="shared" si="11"/>
        <v>0.30275908553496644</v>
      </c>
      <c r="J89" s="11">
        <v>18952</v>
      </c>
      <c r="K89" s="12">
        <f t="shared" si="12"/>
        <v>4.1882410139114485</v>
      </c>
      <c r="L89" s="11">
        <v>3510</v>
      </c>
      <c r="M89" s="12">
        <f t="shared" si="13"/>
        <v>0.7756820366625783</v>
      </c>
      <c r="N89" s="13">
        <v>1471</v>
      </c>
      <c r="O89" s="14">
        <f t="shared" si="14"/>
        <v>0.32507928089192384</v>
      </c>
      <c r="P89" s="15">
        <v>78</v>
      </c>
      <c r="Q89" s="16">
        <f t="shared" si="15"/>
        <v>0.01723737859250174</v>
      </c>
      <c r="R89" s="20">
        <f t="shared" si="16"/>
        <v>28199</v>
      </c>
      <c r="S89" s="14">
        <f t="shared" si="17"/>
        <v>6.231754345255854</v>
      </c>
    </row>
    <row r="90" spans="2:19" ht="15">
      <c r="B90" s="1" t="s">
        <v>38</v>
      </c>
      <c r="C90" s="2">
        <v>321109</v>
      </c>
      <c r="D90" s="3">
        <v>1439</v>
      </c>
      <c r="E90" s="4">
        <f t="shared" si="18"/>
        <v>0.4481344341018159</v>
      </c>
      <c r="F90" s="3">
        <v>301</v>
      </c>
      <c r="G90" s="4">
        <f t="shared" si="10"/>
        <v>0.09373764048967796</v>
      </c>
      <c r="H90" s="3">
        <v>657</v>
      </c>
      <c r="I90" s="4">
        <f t="shared" si="11"/>
        <v>0.2046034212681675</v>
      </c>
      <c r="J90" s="3">
        <v>3513</v>
      </c>
      <c r="K90" s="4">
        <f t="shared" si="12"/>
        <v>1.0940210333562748</v>
      </c>
      <c r="L90" s="3">
        <v>1731</v>
      </c>
      <c r="M90" s="4">
        <f t="shared" si="13"/>
        <v>0.5390692879987792</v>
      </c>
      <c r="N90" s="5">
        <v>574</v>
      </c>
      <c r="O90" s="6">
        <f t="shared" si="14"/>
        <v>0.1787555004686882</v>
      </c>
      <c r="P90" s="7">
        <v>143</v>
      </c>
      <c r="Q90" s="8">
        <f t="shared" si="15"/>
        <v>0.044533164750910126</v>
      </c>
      <c r="R90" s="25">
        <f t="shared" si="16"/>
        <v>8358</v>
      </c>
      <c r="S90" s="6">
        <f t="shared" si="17"/>
        <v>2.6028544824343136</v>
      </c>
    </row>
    <row r="91" spans="2:19" ht="15">
      <c r="B91" s="9" t="s">
        <v>39</v>
      </c>
      <c r="C91" s="10">
        <v>299077</v>
      </c>
      <c r="D91" s="11">
        <v>2769</v>
      </c>
      <c r="E91" s="12">
        <f t="shared" si="18"/>
        <v>0.9258485273023335</v>
      </c>
      <c r="F91" s="11">
        <v>241</v>
      </c>
      <c r="G91" s="12">
        <f t="shared" si="10"/>
        <v>0.08058125499453318</v>
      </c>
      <c r="H91" s="11">
        <v>696</v>
      </c>
      <c r="I91" s="12">
        <f t="shared" si="11"/>
        <v>0.23271598952778047</v>
      </c>
      <c r="J91" s="11">
        <v>9776</v>
      </c>
      <c r="K91" s="12">
        <f t="shared" si="12"/>
        <v>3.268723439114342</v>
      </c>
      <c r="L91" s="11">
        <v>1773</v>
      </c>
      <c r="M91" s="12">
        <f t="shared" si="13"/>
        <v>0.5928239215987856</v>
      </c>
      <c r="N91" s="13">
        <v>1778</v>
      </c>
      <c r="O91" s="14">
        <f t="shared" si="14"/>
        <v>0.5944957318683817</v>
      </c>
      <c r="P91" s="15">
        <v>214</v>
      </c>
      <c r="Q91" s="16">
        <f t="shared" si="15"/>
        <v>0.0715534795387141</v>
      </c>
      <c r="R91" s="20">
        <f t="shared" si="16"/>
        <v>17247</v>
      </c>
      <c r="S91" s="14">
        <f t="shared" si="17"/>
        <v>5.766742343944871</v>
      </c>
    </row>
    <row r="92" spans="2:19" ht="15">
      <c r="B92" s="1" t="s">
        <v>40</v>
      </c>
      <c r="C92" s="2">
        <v>81141</v>
      </c>
      <c r="D92" s="3">
        <v>483</v>
      </c>
      <c r="E92" s="4">
        <f t="shared" si="18"/>
        <v>0.5952601027840426</v>
      </c>
      <c r="F92" s="3">
        <v>28</v>
      </c>
      <c r="G92" s="4">
        <f t="shared" si="10"/>
        <v>0.03450783204545174</v>
      </c>
      <c r="H92" s="3">
        <v>273</v>
      </c>
      <c r="I92" s="4">
        <f t="shared" si="11"/>
        <v>0.3364513624431545</v>
      </c>
      <c r="J92" s="3">
        <v>3278</v>
      </c>
      <c r="K92" s="4">
        <f t="shared" si="12"/>
        <v>4.039881194463958</v>
      </c>
      <c r="L92" s="3">
        <v>517</v>
      </c>
      <c r="M92" s="4">
        <f t="shared" si="13"/>
        <v>0.6371624702678054</v>
      </c>
      <c r="N92" s="5">
        <v>675</v>
      </c>
      <c r="O92" s="6">
        <f t="shared" si="14"/>
        <v>0.8318852368099974</v>
      </c>
      <c r="P92" s="7">
        <v>21</v>
      </c>
      <c r="Q92" s="8">
        <f t="shared" si="15"/>
        <v>0.02588087403408881</v>
      </c>
      <c r="R92" s="25">
        <f t="shared" si="16"/>
        <v>5275</v>
      </c>
      <c r="S92" s="6">
        <f t="shared" si="17"/>
        <v>6.501029072848499</v>
      </c>
    </row>
    <row r="93" spans="2:19" ht="15">
      <c r="B93" s="9" t="s">
        <v>41</v>
      </c>
      <c r="C93" s="10">
        <v>582943</v>
      </c>
      <c r="D93" s="11">
        <v>4768</v>
      </c>
      <c r="E93" s="12">
        <f t="shared" si="18"/>
        <v>0.8179187330493719</v>
      </c>
      <c r="F93" s="11">
        <v>277</v>
      </c>
      <c r="G93" s="12">
        <f t="shared" si="10"/>
        <v>0.04751751028831292</v>
      </c>
      <c r="H93" s="11">
        <v>1059</v>
      </c>
      <c r="I93" s="12">
        <f t="shared" si="11"/>
        <v>0.1816644165896151</v>
      </c>
      <c r="J93" s="11">
        <v>22324</v>
      </c>
      <c r="K93" s="12">
        <f t="shared" si="12"/>
        <v>3.8295339338494503</v>
      </c>
      <c r="L93" s="11">
        <v>2497</v>
      </c>
      <c r="M93" s="12">
        <f t="shared" si="13"/>
        <v>0.42834376602858254</v>
      </c>
      <c r="N93" s="13">
        <v>1172</v>
      </c>
      <c r="O93" s="14">
        <f t="shared" si="14"/>
        <v>0.20104881609351172</v>
      </c>
      <c r="P93" s="15">
        <v>277</v>
      </c>
      <c r="Q93" s="16">
        <f t="shared" si="15"/>
        <v>0.04751751028831292</v>
      </c>
      <c r="R93" s="20">
        <f t="shared" si="16"/>
        <v>32374</v>
      </c>
      <c r="S93" s="14">
        <f t="shared" si="17"/>
        <v>5.553544686187157</v>
      </c>
    </row>
    <row r="94" spans="2:19" ht="15">
      <c r="B94" s="1" t="s">
        <v>42</v>
      </c>
      <c r="C94" s="2">
        <v>163240</v>
      </c>
      <c r="D94" s="3">
        <v>723</v>
      </c>
      <c r="E94" s="4">
        <f t="shared" si="18"/>
        <v>0.44290615045332027</v>
      </c>
      <c r="F94" s="3">
        <v>121</v>
      </c>
      <c r="G94" s="4">
        <f t="shared" si="10"/>
        <v>0.07412398921832884</v>
      </c>
      <c r="H94" s="3">
        <v>280</v>
      </c>
      <c r="I94" s="4">
        <f t="shared" si="11"/>
        <v>0.17152658662092624</v>
      </c>
      <c r="J94" s="3">
        <v>3533</v>
      </c>
      <c r="K94" s="4">
        <f t="shared" si="12"/>
        <v>2.164297966184759</v>
      </c>
      <c r="L94" s="3">
        <v>1011</v>
      </c>
      <c r="M94" s="4">
        <f t="shared" si="13"/>
        <v>0.6193334966919872</v>
      </c>
      <c r="N94" s="5">
        <v>3903</v>
      </c>
      <c r="O94" s="6">
        <f t="shared" si="14"/>
        <v>2.3909580985052683</v>
      </c>
      <c r="P94" s="7">
        <v>93</v>
      </c>
      <c r="Q94" s="8">
        <f t="shared" si="15"/>
        <v>0.05697133055623622</v>
      </c>
      <c r="R94" s="25">
        <f t="shared" si="16"/>
        <v>9664</v>
      </c>
      <c r="S94" s="6">
        <f t="shared" si="17"/>
        <v>5.920117618230826</v>
      </c>
    </row>
    <row r="95" spans="2:19" ht="15">
      <c r="B95" s="9" t="s">
        <v>43</v>
      </c>
      <c r="C95" s="10">
        <v>292878</v>
      </c>
      <c r="D95" s="11">
        <v>919</v>
      </c>
      <c r="E95" s="12">
        <f t="shared" si="18"/>
        <v>0.3137825306100151</v>
      </c>
      <c r="F95" s="11">
        <v>456</v>
      </c>
      <c r="G95" s="12">
        <f t="shared" si="10"/>
        <v>0.15569622846372894</v>
      </c>
      <c r="H95" s="11">
        <v>726</v>
      </c>
      <c r="I95" s="12">
        <f t="shared" si="11"/>
        <v>0.24788478479093684</v>
      </c>
      <c r="J95" s="11">
        <v>3079</v>
      </c>
      <c r="K95" s="12">
        <f t="shared" si="12"/>
        <v>1.0512909812276785</v>
      </c>
      <c r="L95" s="11">
        <v>1749</v>
      </c>
      <c r="M95" s="12">
        <f t="shared" si="13"/>
        <v>0.5971769815418024</v>
      </c>
      <c r="N95" s="13">
        <v>3150</v>
      </c>
      <c r="O95" s="14">
        <f t="shared" si="14"/>
        <v>1.075533157150759</v>
      </c>
      <c r="P95" s="15">
        <v>424</v>
      </c>
      <c r="Q95" s="16">
        <f t="shared" si="15"/>
        <v>0.14477017734346725</v>
      </c>
      <c r="R95" s="20">
        <f t="shared" si="16"/>
        <v>10503</v>
      </c>
      <c r="S95" s="14">
        <f t="shared" si="17"/>
        <v>3.5861348411283878</v>
      </c>
    </row>
    <row r="96" spans="2:19" ht="15">
      <c r="B96" s="1" t="s">
        <v>44</v>
      </c>
      <c r="C96" s="2">
        <v>276190</v>
      </c>
      <c r="D96" s="3">
        <v>767</v>
      </c>
      <c r="E96" s="4">
        <f t="shared" si="18"/>
        <v>0.2777073753575437</v>
      </c>
      <c r="F96" s="3">
        <v>123</v>
      </c>
      <c r="G96" s="4">
        <f t="shared" si="10"/>
        <v>0.04453455954234404</v>
      </c>
      <c r="H96" s="3">
        <v>600</v>
      </c>
      <c r="I96" s="4">
        <f t="shared" si="11"/>
        <v>0.21724175386509287</v>
      </c>
      <c r="J96" s="3">
        <v>8386</v>
      </c>
      <c r="K96" s="4">
        <f t="shared" si="12"/>
        <v>3.036315579854448</v>
      </c>
      <c r="L96" s="3">
        <v>1219</v>
      </c>
      <c r="M96" s="4">
        <f t="shared" si="13"/>
        <v>0.4413628299359137</v>
      </c>
      <c r="N96" s="5">
        <v>771</v>
      </c>
      <c r="O96" s="6">
        <f t="shared" si="14"/>
        <v>0.27915565371664436</v>
      </c>
      <c r="P96" s="7">
        <v>111</v>
      </c>
      <c r="Q96" s="8">
        <f t="shared" si="15"/>
        <v>0.04018972446504218</v>
      </c>
      <c r="R96" s="25">
        <f t="shared" si="16"/>
        <v>11977</v>
      </c>
      <c r="S96" s="6">
        <f t="shared" si="17"/>
        <v>4.336507476737029</v>
      </c>
    </row>
    <row r="97" spans="2:19" ht="15">
      <c r="B97" s="9" t="s">
        <v>45</v>
      </c>
      <c r="C97" s="10">
        <v>59478</v>
      </c>
      <c r="D97" s="11">
        <v>154</v>
      </c>
      <c r="E97" s="12">
        <f t="shared" si="18"/>
        <v>0.25891926426577894</v>
      </c>
      <c r="F97" s="11">
        <v>29</v>
      </c>
      <c r="G97" s="12">
        <f t="shared" si="10"/>
        <v>0.048757523790309024</v>
      </c>
      <c r="H97" s="11">
        <v>162</v>
      </c>
      <c r="I97" s="12">
        <f t="shared" si="11"/>
        <v>0.27236961565620904</v>
      </c>
      <c r="J97" s="11">
        <v>1036</v>
      </c>
      <c r="K97" s="12">
        <f t="shared" si="12"/>
        <v>1.7418205050606947</v>
      </c>
      <c r="L97" s="11">
        <v>439</v>
      </c>
      <c r="M97" s="12">
        <f t="shared" si="13"/>
        <v>0.7380880325498503</v>
      </c>
      <c r="N97" s="13">
        <v>100</v>
      </c>
      <c r="O97" s="14">
        <f t="shared" si="14"/>
        <v>0.16812939238037594</v>
      </c>
      <c r="P97" s="15">
        <v>16</v>
      </c>
      <c r="Q97" s="16">
        <f t="shared" si="15"/>
        <v>0.02690070278086015</v>
      </c>
      <c r="R97" s="20">
        <f t="shared" si="16"/>
        <v>1936</v>
      </c>
      <c r="S97" s="14">
        <f t="shared" si="17"/>
        <v>3.254985036484078</v>
      </c>
    </row>
    <row r="98" spans="2:19" ht="15">
      <c r="B98" s="1" t="s">
        <v>46</v>
      </c>
      <c r="C98" s="2">
        <v>376381</v>
      </c>
      <c r="D98" s="3">
        <v>1253</v>
      </c>
      <c r="E98" s="4">
        <f t="shared" si="18"/>
        <v>0.33290734654512316</v>
      </c>
      <c r="F98" s="3">
        <v>295</v>
      </c>
      <c r="G98" s="4">
        <f t="shared" si="10"/>
        <v>0.07837802652099866</v>
      </c>
      <c r="H98" s="3">
        <v>655</v>
      </c>
      <c r="I98" s="4">
        <f t="shared" si="11"/>
        <v>0.17402578769916655</v>
      </c>
      <c r="J98" s="3">
        <v>9162</v>
      </c>
      <c r="K98" s="4">
        <f t="shared" si="12"/>
        <v>2.4342355219843723</v>
      </c>
      <c r="L98" s="3">
        <v>2889</v>
      </c>
      <c r="M98" s="4">
        <f t="shared" si="13"/>
        <v>0.7675732834547971</v>
      </c>
      <c r="N98" s="5">
        <v>4059</v>
      </c>
      <c r="O98" s="6">
        <f t="shared" si="14"/>
        <v>1.0784285072838427</v>
      </c>
      <c r="P98" s="7">
        <v>255</v>
      </c>
      <c r="Q98" s="8">
        <f t="shared" si="15"/>
        <v>0.06775049750120224</v>
      </c>
      <c r="R98" s="25">
        <f t="shared" si="16"/>
        <v>18568</v>
      </c>
      <c r="S98" s="6">
        <f t="shared" si="17"/>
        <v>4.933298970989503</v>
      </c>
    </row>
    <row r="99" spans="2:19" ht="15">
      <c r="B99" s="9" t="s">
        <v>47</v>
      </c>
      <c r="C99" s="10">
        <v>340071</v>
      </c>
      <c r="D99" s="11">
        <v>2614</v>
      </c>
      <c r="E99" s="12">
        <f t="shared" si="18"/>
        <v>0.768663014488151</v>
      </c>
      <c r="F99" s="11">
        <v>251</v>
      </c>
      <c r="G99" s="12">
        <f t="shared" si="10"/>
        <v>0.0738081165403695</v>
      </c>
      <c r="H99" s="11">
        <v>971</v>
      </c>
      <c r="I99" s="12">
        <f t="shared" si="11"/>
        <v>0.2855286102019872</v>
      </c>
      <c r="J99" s="11">
        <v>7855</v>
      </c>
      <c r="K99" s="12">
        <f t="shared" si="12"/>
        <v>2.30981177460001</v>
      </c>
      <c r="L99" s="11">
        <v>2060</v>
      </c>
      <c r="M99" s="12">
        <f t="shared" si="13"/>
        <v>0.6057558568651841</v>
      </c>
      <c r="N99" s="13">
        <v>2086</v>
      </c>
      <c r="O99" s="14">
        <f t="shared" si="14"/>
        <v>0.613401319136298</v>
      </c>
      <c r="P99" s="15">
        <v>121</v>
      </c>
      <c r="Q99" s="16">
        <f t="shared" si="15"/>
        <v>0.03558080518479965</v>
      </c>
      <c r="R99" s="20">
        <f t="shared" si="16"/>
        <v>15958</v>
      </c>
      <c r="S99" s="14">
        <f t="shared" si="17"/>
        <v>4.6925494970168</v>
      </c>
    </row>
    <row r="100" spans="2:19" ht="15">
      <c r="B100" s="1" t="s">
        <v>48</v>
      </c>
      <c r="C100" s="2">
        <v>269420</v>
      </c>
      <c r="D100" s="3">
        <v>374</v>
      </c>
      <c r="E100" s="4">
        <f t="shared" si="18"/>
        <v>0.13881671739291812</v>
      </c>
      <c r="F100" s="3">
        <v>509</v>
      </c>
      <c r="G100" s="4">
        <f t="shared" si="10"/>
        <v>0.18892435602405167</v>
      </c>
      <c r="H100" s="3">
        <v>686</v>
      </c>
      <c r="I100" s="4">
        <f t="shared" si="11"/>
        <v>0.2546210377848712</v>
      </c>
      <c r="J100" s="3">
        <v>4825</v>
      </c>
      <c r="K100" s="4">
        <f t="shared" si="12"/>
        <v>1.7908841214460693</v>
      </c>
      <c r="L100" s="3">
        <v>1958</v>
      </c>
      <c r="M100" s="4">
        <f t="shared" si="13"/>
        <v>0.7267463439982184</v>
      </c>
      <c r="N100" s="5">
        <v>2483</v>
      </c>
      <c r="O100" s="6">
        <f t="shared" si="14"/>
        <v>0.9216093831192933</v>
      </c>
      <c r="P100" s="7">
        <v>469</v>
      </c>
      <c r="Q100" s="8">
        <f t="shared" si="15"/>
        <v>0.17407764828149358</v>
      </c>
      <c r="R100" s="25">
        <f t="shared" si="16"/>
        <v>11304</v>
      </c>
      <c r="S100" s="6">
        <f t="shared" si="17"/>
        <v>4.195679608046915</v>
      </c>
    </row>
    <row r="101" spans="2:19" ht="15">
      <c r="B101" s="17" t="s">
        <v>49</v>
      </c>
      <c r="C101" s="18">
        <v>114269</v>
      </c>
      <c r="D101" s="11">
        <v>303</v>
      </c>
      <c r="E101" s="12">
        <f t="shared" si="18"/>
        <v>0.2651637802028547</v>
      </c>
      <c r="F101" s="19">
        <v>44</v>
      </c>
      <c r="G101" s="12">
        <f t="shared" si="10"/>
        <v>0.03850563144859936</v>
      </c>
      <c r="H101" s="11">
        <v>142</v>
      </c>
      <c r="I101" s="12">
        <f t="shared" si="11"/>
        <v>0.12426817422047974</v>
      </c>
      <c r="J101" s="11">
        <v>508</v>
      </c>
      <c r="K101" s="12">
        <f t="shared" si="12"/>
        <v>0.44456501763382894</v>
      </c>
      <c r="L101" s="11">
        <v>373</v>
      </c>
      <c r="M101" s="12">
        <f t="shared" si="13"/>
        <v>0.3264227393256264</v>
      </c>
      <c r="N101" s="13">
        <v>103</v>
      </c>
      <c r="O101" s="14">
        <f t="shared" si="14"/>
        <v>0.09013818270922122</v>
      </c>
      <c r="P101" s="15">
        <v>36</v>
      </c>
      <c r="Q101" s="16">
        <f t="shared" si="15"/>
        <v>0.03150460754885402</v>
      </c>
      <c r="R101" s="21">
        <f t="shared" si="16"/>
        <v>1509</v>
      </c>
      <c r="S101" s="22">
        <f t="shared" si="17"/>
        <v>1.3205681330894643</v>
      </c>
    </row>
    <row r="102" spans="2:19" ht="36.75" customHeight="1">
      <c r="B102" s="40" t="s">
        <v>50</v>
      </c>
      <c r="C102" s="31">
        <f>SUM(C62:C101)</f>
        <v>11948875</v>
      </c>
      <c r="D102" s="32">
        <f>SUM(D62:D101)</f>
        <v>120833</v>
      </c>
      <c r="E102" s="33">
        <f>D102*100/C102</f>
        <v>1.011250013076545</v>
      </c>
      <c r="F102" s="32">
        <f>SUM(F62:F101)</f>
        <v>7036</v>
      </c>
      <c r="G102" s="33">
        <f>F102*100/C102</f>
        <v>0.05888420457992907</v>
      </c>
      <c r="H102" s="32">
        <f>SUM(H62:H101)</f>
        <v>26265</v>
      </c>
      <c r="I102" s="33">
        <f>H102*100/C102</f>
        <v>0.21981148852925483</v>
      </c>
      <c r="J102" s="32">
        <f>SUM(J62:J101)</f>
        <v>342727</v>
      </c>
      <c r="K102" s="33">
        <f>J102*100/C102</f>
        <v>2.8682783944095154</v>
      </c>
      <c r="L102" s="32">
        <f>SUM(L62:L101)</f>
        <v>62220</v>
      </c>
      <c r="M102" s="33">
        <f>L102*100/C102</f>
        <v>0.5207184776809533</v>
      </c>
      <c r="N102" s="34">
        <f>SUM(N62:N101)</f>
        <v>60769</v>
      </c>
      <c r="O102" s="35">
        <f>N102*100/C102</f>
        <v>0.5085750750593675</v>
      </c>
      <c r="P102" s="36">
        <f>SUM(P62:P101)</f>
        <v>5022</v>
      </c>
      <c r="Q102" s="37">
        <f>P102*100/C102</f>
        <v>0.042029061313303556</v>
      </c>
      <c r="R102" s="38">
        <f>SUM(D102,F102,H102,J102,L102,N102,P102)</f>
        <v>624872</v>
      </c>
      <c r="S102" s="39">
        <f>R102*100/C102</f>
        <v>5.229546714648869</v>
      </c>
    </row>
    <row r="104" ht="15">
      <c r="B104" s="319" t="s">
        <v>57</v>
      </c>
    </row>
    <row r="105" ht="15">
      <c r="B105" s="26" t="s">
        <v>58</v>
      </c>
    </row>
    <row r="106" ht="15">
      <c r="B106" s="26" t="s">
        <v>51</v>
      </c>
    </row>
  </sheetData>
  <sheetProtection/>
  <mergeCells count="24">
    <mergeCell ref="D60:E60"/>
    <mergeCell ref="F60:G60"/>
    <mergeCell ref="H60:I60"/>
    <mergeCell ref="J60:K60"/>
    <mergeCell ref="B2:Q2"/>
    <mergeCell ref="B3:Q3"/>
    <mergeCell ref="B6:B7"/>
    <mergeCell ref="C6:C7"/>
    <mergeCell ref="D6:E6"/>
    <mergeCell ref="F6:G6"/>
    <mergeCell ref="H6:I6"/>
    <mergeCell ref="J6:K6"/>
    <mergeCell ref="L6:M6"/>
    <mergeCell ref="N6:O6"/>
    <mergeCell ref="R6:S6"/>
    <mergeCell ref="P6:Q6"/>
    <mergeCell ref="L60:M60"/>
    <mergeCell ref="N60:O60"/>
    <mergeCell ref="P60:Q60"/>
    <mergeCell ref="R60:S60"/>
    <mergeCell ref="B56:Q56"/>
    <mergeCell ref="B57:Q57"/>
    <mergeCell ref="B60:B61"/>
    <mergeCell ref="C60:C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66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Sebinor II</dc:creator>
  <cp:keywords/>
  <dc:description/>
  <cp:lastModifiedBy>Georg</cp:lastModifiedBy>
  <cp:lastPrinted>2020-09-10T21:29:44Z</cp:lastPrinted>
  <dcterms:created xsi:type="dcterms:W3CDTF">2016-11-18T04:39:03Z</dcterms:created>
  <dcterms:modified xsi:type="dcterms:W3CDTF">2020-09-10T21:30:36Z</dcterms:modified>
  <cp:category/>
  <cp:version/>
  <cp:contentType/>
  <cp:contentStatus/>
</cp:coreProperties>
</file>