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<sst xmlns="http://schemas.openxmlformats.org/spreadsheetml/2006/main" count="45" uniqueCount="45">
  <si>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Población Total</t>
  </si>
  <si>
    <t>Población que efectivamente viaja</t>
  </si>
  <si>
    <t>Avellaneda</t>
  </si>
  <si>
    <t>Berazategui</t>
  </si>
  <si>
    <t>Escobar</t>
  </si>
  <si>
    <t>Ezeiza</t>
  </si>
  <si>
    <t>Florencio Varela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</si>
  <si>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</si>
  <si>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</si>
  <si>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</si>
  <si>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</si>
  <si>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</si>
  <si>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</si>
  <si>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</si>
  <si>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</si>
  <si>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</si>
  <si>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</si>
  <si>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Pilar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</si>
  <si>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</si>
  <si>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</si>
  <si>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</si>
  <si>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</si>
  <si>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</si>
  <si>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</si>
  <si>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</si>
  <si>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CABA</t>
  </si>
  <si>
    <t>Cantidad de viajes</t>
  </si>
  <si>
    <t>Tasa de generación de viajes</t>
  </si>
  <si>
    <t>Tasa de generación de viajes de quienes efectivamente viajan</t>
  </si>
  <si>
    <t>General San Martin</t>
  </si>
  <si>
    <t>Tasa de generación de viajes según partido</t>
  </si>
  <si>
    <t>Total 24 partidos del Conurbano Bonaerence</t>
  </si>
  <si>
    <t>Metropolitanas (PTUMA), Secretaría de Transporte, Ministerio del Interior y Transporte de la Nación, Argentina, año 2010.</t>
  </si>
  <si>
    <t xml:space="preserve">Notas: </t>
  </si>
  <si>
    <t>Tasa de generación de viajes: es el total de viajes generados sobre la población total.</t>
  </si>
  <si>
    <t>Tasa de generación de viajes de quienes efectivamente viajan: es el total de viajes generados sobre el total de personas que realizaron algún viaje en el período considerado.</t>
  </si>
  <si>
    <t xml:space="preserve">Total </t>
  </si>
  <si>
    <t>Total otros partidos de RMBA</t>
  </si>
  <si>
    <t>Almirante Brown</t>
  </si>
  <si>
    <t>Esteban Echeverría</t>
  </si>
  <si>
    <t>Presidente Perón</t>
  </si>
  <si>
    <t xml:space="preserve">Partidos 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</si>
  <si>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 xml:space="preserve"> "Encuesta de Movilidad Domiciliaria 2009-2010: Movilidad en el Área Metropolitana de Buenos Aires" (ENMODO); Protecto de Transporte Urbano para Áreas </t>
    </r>
  </si>
  <si>
    <t>27 partidos de la Región Metropolitana de Buenos Aires. Ciudad Autónoma de Buenos Aires. Años 2009-2010</t>
  </si>
  <si>
    <r>
      <t xml:space="preserve">Se define </t>
    </r>
    <r>
      <rPr>
        <b/>
        <sz val="9"/>
        <color indexed="8"/>
        <rFont val="Calibri"/>
        <family val="2"/>
      </rPr>
      <t>viaje</t>
    </r>
    <r>
      <rPr>
        <sz val="9"/>
        <color indexed="8"/>
        <rFont val="Calibri"/>
        <family val="2"/>
      </rPr>
      <t xml:space="preserve"> como el desplazamiento entre un origen y un destino que se realiza para cumplir una función determinada a la que se llama "motivo del viaje".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</si>
</sst>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left" wrapText="1"/>
    </xf>
    <xf numFmtId="0" fontId="29" fillId="35" borderId="10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/>
    </xf>
    <xf numFmtId="3" fontId="1" fillId="36" borderId="12" xfId="52" applyNumberFormat="1" applyFont="1" applyFill="1" applyBorder="1" applyAlignment="1">
      <alignment horizontal="right" vertical="top"/>
      <protection/>
    </xf>
    <xf numFmtId="3" fontId="1" fillId="37" borderId="11" xfId="52" applyNumberFormat="1" applyFont="1" applyFill="1" applyBorder="1" applyAlignment="1">
      <alignment horizontal="right" vertical="top"/>
      <protection/>
    </xf>
    <xf numFmtId="3" fontId="1" fillId="36" borderId="11" xfId="52" applyNumberFormat="1" applyFont="1" applyFill="1" applyBorder="1" applyAlignment="1">
      <alignment horizontal="right" vertical="top"/>
      <protection/>
    </xf>
    <xf numFmtId="3" fontId="41" fillId="36" borderId="11" xfId="0" applyNumberFormat="1" applyFont="1" applyFill="1" applyBorder="1" applyAlignment="1">
      <alignment/>
    </xf>
    <xf numFmtId="3" fontId="1" fillId="0" borderId="11" xfId="52" applyNumberFormat="1" applyFont="1" applyFill="1" applyBorder="1" applyAlignment="1">
      <alignment horizontal="right" vertical="top"/>
      <protection/>
    </xf>
    <xf numFmtId="178" fontId="0" fillId="36" borderId="12" xfId="0" applyNumberFormat="1" applyFont="1" applyFill="1" applyBorder="1" applyAlignment="1">
      <alignment/>
    </xf>
    <xf numFmtId="178" fontId="0" fillId="37" borderId="11" xfId="0" applyNumberFormat="1" applyFont="1" applyFill="1" applyBorder="1" applyAlignment="1">
      <alignment/>
    </xf>
    <xf numFmtId="178" fontId="0" fillId="36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41" fillId="36" borderId="13" xfId="0" applyFont="1" applyFill="1" applyBorder="1" applyAlignment="1">
      <alignment/>
    </xf>
    <xf numFmtId="3" fontId="41" fillId="36" borderId="13" xfId="0" applyNumberFormat="1" applyFont="1" applyFill="1" applyBorder="1" applyAlignment="1">
      <alignment/>
    </xf>
    <xf numFmtId="178" fontId="41" fillId="36" borderId="13" xfId="0" applyNumberFormat="1" applyFont="1" applyFill="1" applyBorder="1" applyAlignment="1">
      <alignment/>
    </xf>
    <xf numFmtId="178" fontId="41" fillId="0" borderId="11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6" borderId="12" xfId="0" applyFont="1" applyFill="1" applyBorder="1" applyAlignment="1">
      <alignment vertical="center" wrapText="1"/>
    </xf>
    <xf numFmtId="0" fontId="44" fillId="37" borderId="11" xfId="0" applyFont="1" applyFill="1" applyBorder="1" applyAlignment="1">
      <alignment vertical="center" wrapText="1"/>
    </xf>
    <xf numFmtId="0" fontId="44" fillId="36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3" fontId="21" fillId="0" borderId="11" xfId="52" applyNumberFormat="1" applyFont="1" applyFill="1" applyBorder="1" applyAlignment="1">
      <alignment horizontal="right" vertical="top"/>
      <protection/>
    </xf>
    <xf numFmtId="0" fontId="41" fillId="36" borderId="11" xfId="0" applyFont="1" applyFill="1" applyBorder="1" applyAlignment="1">
      <alignment/>
    </xf>
    <xf numFmtId="178" fontId="41" fillId="36" borderId="14" xfId="0" applyNumberFormat="1" applyFont="1" applyFill="1" applyBorder="1" applyAlignment="1">
      <alignment/>
    </xf>
    <xf numFmtId="178" fontId="41" fillId="36" borderId="11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top"/>
    </xf>
    <xf numFmtId="0" fontId="46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left" vertical="top" wrapText="1"/>
    </xf>
    <xf numFmtId="0" fontId="43" fillId="37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showGridLines="0" tabSelected="1" zoomScalePageLayoutView="0" workbookViewId="0" topLeftCell="A1">
      <selection activeCell="B3" sqref="B3:G3"/>
    </sheetView>
  </sheetViews>
  <sheetFormatPr defaultColWidth="11.421875" defaultRowHeight="15"/>
  <cols>
    <col min="1" max="1" width="11.421875" style="2" customWidth="1"/>
    <col min="2" max="2" width="40.140625" style="2" customWidth="1"/>
    <col min="3" max="7" width="23.140625" style="2" customWidth="1"/>
    <col min="8" max="16384" width="11.421875" style="2" customWidth="1"/>
  </cols>
  <sheetData>
    <row r="2" spans="2:7" ht="21">
      <c r="B2" s="34" t="s">
        <v>30</v>
      </c>
      <c r="C2" s="35"/>
      <c r="D2" s="35"/>
      <c r="E2" s="35"/>
      <c r="F2" s="35"/>
      <c r="G2" s="35"/>
    </row>
    <row r="3" spans="2:7" ht="18.75">
      <c r="B3" s="36" t="s">
        <v>43</v>
      </c>
      <c r="C3" s="37"/>
      <c r="D3" s="37"/>
      <c r="E3" s="37"/>
      <c r="F3" s="37"/>
      <c r="G3" s="37"/>
    </row>
    <row r="4" spans="2:7" ht="18.75">
      <c r="B4" s="1"/>
      <c r="C4" s="1"/>
      <c r="D4" s="1"/>
      <c r="E4" s="1"/>
      <c r="F4" s="1"/>
      <c r="G4" s="1"/>
    </row>
    <row r="5" spans="2:7" ht="4.5" customHeight="1">
      <c r="B5" s="3"/>
      <c r="C5" s="3"/>
      <c r="D5" s="3"/>
      <c r="E5" s="3"/>
      <c r="F5" s="3"/>
      <c r="G5" s="3"/>
    </row>
    <row r="6" spans="2:7" ht="47.25" customHeight="1">
      <c r="B6" s="4" t="s">
        <v>41</v>
      </c>
      <c r="C6" s="4" t="s">
        <v>0</v>
      </c>
      <c r="D6" s="4" t="s">
        <v>1</v>
      </c>
      <c r="E6" s="4" t="s">
        <v>26</v>
      </c>
      <c r="F6" s="4" t="s">
        <v>27</v>
      </c>
      <c r="G6" s="4" t="s">
        <v>28</v>
      </c>
    </row>
    <row r="7" spans="2:7" ht="15" customHeight="1">
      <c r="B7" s="22" t="s">
        <v>38</v>
      </c>
      <c r="C7" s="6">
        <v>538507</v>
      </c>
      <c r="D7" s="6">
        <v>328659</v>
      </c>
      <c r="E7" s="6">
        <v>751197.5408859253</v>
      </c>
      <c r="F7" s="11">
        <f aca="true" t="shared" si="0" ref="F7:F37">+E7/C7</f>
        <v>1.3949633725948323</v>
      </c>
      <c r="G7" s="11">
        <f aca="true" t="shared" si="1" ref="G7:G35">+E7/D7</f>
        <v>2.285644211434725</v>
      </c>
    </row>
    <row r="8" spans="2:7" ht="15" customHeight="1">
      <c r="B8" s="23" t="s">
        <v>2</v>
      </c>
      <c r="C8" s="7">
        <v>343198</v>
      </c>
      <c r="D8" s="7">
        <v>215860</v>
      </c>
      <c r="E8" s="7">
        <v>488605.0662689209</v>
      </c>
      <c r="F8" s="12">
        <f t="shared" si="0"/>
        <v>1.4236827320349212</v>
      </c>
      <c r="G8" s="12">
        <f t="shared" si="1"/>
        <v>2.263527593203562</v>
      </c>
    </row>
    <row r="9" spans="2:7" ht="15" customHeight="1">
      <c r="B9" s="24" t="s">
        <v>3</v>
      </c>
      <c r="C9" s="8">
        <v>322860</v>
      </c>
      <c r="D9" s="8">
        <v>202692</v>
      </c>
      <c r="E9" s="8">
        <v>466967.7119293213</v>
      </c>
      <c r="F9" s="13">
        <f t="shared" si="0"/>
        <v>1.446347370158339</v>
      </c>
      <c r="G9" s="13">
        <f t="shared" si="1"/>
        <v>2.3038290210236285</v>
      </c>
    </row>
    <row r="10" spans="2:7" ht="15" customHeight="1">
      <c r="B10" s="23" t="s">
        <v>39</v>
      </c>
      <c r="C10" s="7">
        <v>269975</v>
      </c>
      <c r="D10" s="7">
        <v>169773</v>
      </c>
      <c r="E10" s="7">
        <v>394732.0294189453</v>
      </c>
      <c r="F10" s="12">
        <f t="shared" si="0"/>
        <v>1.4621058595016032</v>
      </c>
      <c r="G10" s="12">
        <f t="shared" si="1"/>
        <v>2.3250577501660765</v>
      </c>
    </row>
    <row r="11" spans="2:7" ht="15" customHeight="1">
      <c r="B11" s="24" t="s">
        <v>5</v>
      </c>
      <c r="C11" s="8">
        <v>132402</v>
      </c>
      <c r="D11" s="8">
        <v>78666</v>
      </c>
      <c r="E11" s="8">
        <v>186908.10553359985</v>
      </c>
      <c r="F11" s="13">
        <f t="shared" si="0"/>
        <v>1.4116713156417566</v>
      </c>
      <c r="G11" s="13">
        <f t="shared" si="1"/>
        <v>2.3759706294155016</v>
      </c>
    </row>
    <row r="12" spans="2:7" ht="15" customHeight="1">
      <c r="B12" s="23" t="s">
        <v>6</v>
      </c>
      <c r="C12" s="7">
        <v>368283</v>
      </c>
      <c r="D12" s="7">
        <v>193383</v>
      </c>
      <c r="E12" s="7">
        <v>423345.40016937256</v>
      </c>
      <c r="F12" s="12">
        <f t="shared" si="0"/>
        <v>1.1495111101228472</v>
      </c>
      <c r="G12" s="12">
        <f t="shared" si="1"/>
        <v>2.1891552006607227</v>
      </c>
    </row>
    <row r="13" spans="2:7" ht="15" customHeight="1">
      <c r="B13" s="24" t="s">
        <v>29</v>
      </c>
      <c r="C13" s="8">
        <v>498444</v>
      </c>
      <c r="D13" s="8">
        <v>333753</v>
      </c>
      <c r="E13" s="8">
        <v>790880.7943305969</v>
      </c>
      <c r="F13" s="13">
        <f t="shared" si="0"/>
        <v>1.5866993971852343</v>
      </c>
      <c r="G13" s="13">
        <f t="shared" si="1"/>
        <v>2.3696589823330334</v>
      </c>
    </row>
    <row r="14" spans="2:7" ht="15" customHeight="1">
      <c r="B14" s="23" t="s">
        <v>7</v>
      </c>
      <c r="C14" s="7">
        <v>189267</v>
      </c>
      <c r="D14" s="7">
        <v>106350</v>
      </c>
      <c r="E14" s="7">
        <v>239045.32248687744</v>
      </c>
      <c r="F14" s="12">
        <f t="shared" si="0"/>
        <v>1.263005819751343</v>
      </c>
      <c r="G14" s="12">
        <f t="shared" si="1"/>
        <v>2.2477228254525383</v>
      </c>
    </row>
    <row r="15" spans="2:7" ht="15" customHeight="1">
      <c r="B15" s="24" t="s">
        <v>8</v>
      </c>
      <c r="C15" s="8">
        <v>166693</v>
      </c>
      <c r="D15" s="8">
        <v>99541</v>
      </c>
      <c r="E15" s="8">
        <v>248816.48944473267</v>
      </c>
      <c r="F15" s="13">
        <f t="shared" si="0"/>
        <v>1.492663095899244</v>
      </c>
      <c r="G15" s="13">
        <f t="shared" si="1"/>
        <v>2.4996382339411163</v>
      </c>
    </row>
    <row r="16" spans="2:7" ht="15" customHeight="1">
      <c r="B16" s="23" t="s">
        <v>9</v>
      </c>
      <c r="C16" s="7">
        <v>254118</v>
      </c>
      <c r="D16" s="7">
        <v>145375</v>
      </c>
      <c r="E16" s="7">
        <v>318967.190952301</v>
      </c>
      <c r="F16" s="12">
        <f t="shared" si="0"/>
        <v>1.255193221071711</v>
      </c>
      <c r="G16" s="12">
        <f t="shared" si="1"/>
        <v>2.1940993358713743</v>
      </c>
    </row>
    <row r="17" spans="2:7" ht="15" customHeight="1">
      <c r="B17" s="24" t="s">
        <v>10</v>
      </c>
      <c r="C17" s="8">
        <v>1398891</v>
      </c>
      <c r="D17" s="8">
        <v>896729</v>
      </c>
      <c r="E17" s="8">
        <v>2076684.4121780396</v>
      </c>
      <c r="F17" s="13">
        <f t="shared" si="0"/>
        <v>1.4845219621672021</v>
      </c>
      <c r="G17" s="13">
        <f t="shared" si="1"/>
        <v>2.315843930750583</v>
      </c>
    </row>
    <row r="18" spans="2:7" ht="15" customHeight="1">
      <c r="B18" s="23" t="s">
        <v>11</v>
      </c>
      <c r="C18" s="7">
        <v>505513</v>
      </c>
      <c r="D18" s="7">
        <v>325554</v>
      </c>
      <c r="E18" s="7">
        <v>776415.3507003784</v>
      </c>
      <c r="F18" s="12">
        <f t="shared" si="0"/>
        <v>1.5358959130633207</v>
      </c>
      <c r="G18" s="12">
        <f t="shared" si="1"/>
        <v>2.3849049641545745</v>
      </c>
    </row>
    <row r="19" spans="2:7" ht="15" customHeight="1">
      <c r="B19" s="24" t="s">
        <v>12</v>
      </c>
      <c r="C19" s="8">
        <v>659863</v>
      </c>
      <c r="D19" s="8">
        <v>414826</v>
      </c>
      <c r="E19" s="8">
        <v>944737.2024765015</v>
      </c>
      <c r="F19" s="13">
        <f t="shared" si="0"/>
        <v>1.4317171935333568</v>
      </c>
      <c r="G19" s="13">
        <f t="shared" si="1"/>
        <v>2.277430060980993</v>
      </c>
    </row>
    <row r="20" spans="2:7" ht="15" customHeight="1">
      <c r="B20" s="23" t="s">
        <v>13</v>
      </c>
      <c r="C20" s="7">
        <v>330268</v>
      </c>
      <c r="D20" s="7">
        <v>192771</v>
      </c>
      <c r="E20" s="7">
        <v>428482.57372665405</v>
      </c>
      <c r="F20" s="12">
        <f t="shared" si="0"/>
        <v>1.2973784130665218</v>
      </c>
      <c r="G20" s="12">
        <f t="shared" si="1"/>
        <v>2.2227543236620346</v>
      </c>
    </row>
    <row r="21" spans="2:7" ht="15" customHeight="1">
      <c r="B21" s="24" t="s">
        <v>14</v>
      </c>
      <c r="C21" s="8">
        <v>498018</v>
      </c>
      <c r="D21" s="8">
        <v>309004</v>
      </c>
      <c r="E21" s="8">
        <v>720693.0893440247</v>
      </c>
      <c r="F21" s="13">
        <f t="shared" si="0"/>
        <v>1.4471225725656998</v>
      </c>
      <c r="G21" s="13">
        <f t="shared" si="1"/>
        <v>2.3323099032505232</v>
      </c>
    </row>
    <row r="22" spans="2:7" ht="15" customHeight="1">
      <c r="B22" s="23" t="s">
        <v>15</v>
      </c>
      <c r="C22" s="7">
        <v>401905</v>
      </c>
      <c r="D22" s="7">
        <v>247149</v>
      </c>
      <c r="E22" s="7">
        <v>567304.6203765869</v>
      </c>
      <c r="F22" s="12">
        <f t="shared" si="0"/>
        <v>1.4115390959967826</v>
      </c>
      <c r="G22" s="12">
        <f t="shared" si="1"/>
        <v>2.295395168002245</v>
      </c>
    </row>
    <row r="23" spans="2:7" ht="15" customHeight="1">
      <c r="B23" s="24" t="s">
        <v>16</v>
      </c>
      <c r="C23" s="8">
        <v>328367</v>
      </c>
      <c r="D23" s="8">
        <v>208441</v>
      </c>
      <c r="E23" s="8">
        <v>489930.7197418213</v>
      </c>
      <c r="F23" s="13">
        <f t="shared" si="0"/>
        <v>1.492021791903027</v>
      </c>
      <c r="G23" s="13">
        <f t="shared" si="1"/>
        <v>2.3504527407843048</v>
      </c>
    </row>
    <row r="24" spans="2:7" ht="15" customHeight="1">
      <c r="B24" s="23" t="s">
        <v>18</v>
      </c>
      <c r="C24" s="7">
        <v>520552</v>
      </c>
      <c r="D24" s="7">
        <v>323237</v>
      </c>
      <c r="E24" s="7">
        <v>742855.5780105591</v>
      </c>
      <c r="F24" s="12">
        <f t="shared" si="0"/>
        <v>1.427053547024234</v>
      </c>
      <c r="G24" s="12">
        <f t="shared" si="1"/>
        <v>2.2981761927333784</v>
      </c>
    </row>
    <row r="25" spans="2:7" ht="15" customHeight="1">
      <c r="B25" s="24" t="s">
        <v>19</v>
      </c>
      <c r="C25" s="8">
        <v>168778</v>
      </c>
      <c r="D25" s="8">
        <v>117956</v>
      </c>
      <c r="E25" s="8">
        <v>278741.5998497009</v>
      </c>
      <c r="F25" s="13">
        <f t="shared" si="0"/>
        <v>1.651528041863874</v>
      </c>
      <c r="G25" s="13">
        <f t="shared" si="1"/>
        <v>2.3630981031037077</v>
      </c>
    </row>
    <row r="26" spans="2:7" ht="15" customHeight="1">
      <c r="B26" s="23" t="s">
        <v>20</v>
      </c>
      <c r="C26" s="7">
        <v>300421</v>
      </c>
      <c r="D26" s="7">
        <v>208297</v>
      </c>
      <c r="E26" s="7">
        <v>499278.8872680664</v>
      </c>
      <c r="F26" s="12">
        <f t="shared" si="0"/>
        <v>1.6619307147904654</v>
      </c>
      <c r="G26" s="12">
        <f t="shared" si="1"/>
        <v>2.396956688133129</v>
      </c>
    </row>
    <row r="27" spans="2:7" ht="15" customHeight="1">
      <c r="B27" s="24" t="s">
        <v>21</v>
      </c>
      <c r="C27" s="8">
        <v>285347</v>
      </c>
      <c r="D27" s="8">
        <v>164007</v>
      </c>
      <c r="E27" s="8">
        <v>369248.8985939026</v>
      </c>
      <c r="F27" s="13">
        <f t="shared" si="0"/>
        <v>1.294034626591142</v>
      </c>
      <c r="G27" s="13">
        <f t="shared" si="1"/>
        <v>2.251421577090628</v>
      </c>
    </row>
    <row r="28" spans="2:7" ht="15" customHeight="1">
      <c r="B28" s="23" t="s">
        <v>22</v>
      </c>
      <c r="C28" s="7">
        <v>312481</v>
      </c>
      <c r="D28" s="7">
        <v>204302</v>
      </c>
      <c r="E28" s="7">
        <v>488128.7328796387</v>
      </c>
      <c r="F28" s="12">
        <f t="shared" si="0"/>
        <v>1.5621069213156598</v>
      </c>
      <c r="G28" s="12">
        <f t="shared" si="1"/>
        <v>2.389250878012152</v>
      </c>
    </row>
    <row r="29" spans="2:7" ht="15" customHeight="1">
      <c r="B29" s="24" t="s">
        <v>23</v>
      </c>
      <c r="C29" s="8">
        <v>373772</v>
      </c>
      <c r="D29" s="8">
        <v>225315</v>
      </c>
      <c r="E29" s="8">
        <v>529170.7087860107</v>
      </c>
      <c r="F29" s="13">
        <f t="shared" si="0"/>
        <v>1.41575802571089</v>
      </c>
      <c r="G29" s="13">
        <f t="shared" si="1"/>
        <v>2.3485818023034897</v>
      </c>
    </row>
    <row r="30" spans="2:7" ht="15" customHeight="1">
      <c r="B30" s="23" t="s">
        <v>24</v>
      </c>
      <c r="C30" s="7">
        <v>294682</v>
      </c>
      <c r="D30" s="7">
        <v>216143</v>
      </c>
      <c r="E30" s="7">
        <v>510102.03397750854</v>
      </c>
      <c r="F30" s="12">
        <f t="shared" si="0"/>
        <v>1.7310254239400729</v>
      </c>
      <c r="G30" s="12">
        <f t="shared" si="1"/>
        <v>2.3600210692805623</v>
      </c>
    </row>
    <row r="31" spans="2:7" ht="15" customHeight="1">
      <c r="B31" s="5" t="s">
        <v>31</v>
      </c>
      <c r="C31" s="9">
        <f>SUM(C7:C30)</f>
        <v>9462605</v>
      </c>
      <c r="D31" s="9">
        <f>SUM(D7:D30)</f>
        <v>5927783</v>
      </c>
      <c r="E31" s="9">
        <f>SUM(E7:E30)</f>
        <v>13731240.059329987</v>
      </c>
      <c r="F31" s="9">
        <f t="shared" si="0"/>
        <v>1.4511057007377974</v>
      </c>
      <c r="G31" s="9">
        <f t="shared" si="1"/>
        <v>2.3164208371544617</v>
      </c>
    </row>
    <row r="32" spans="2:7" ht="15" customHeight="1">
      <c r="B32" s="25" t="s">
        <v>4</v>
      </c>
      <c r="C32" s="10">
        <v>196398</v>
      </c>
      <c r="D32" s="10">
        <v>143018</v>
      </c>
      <c r="E32" s="10">
        <v>399609.86602783203</v>
      </c>
      <c r="F32" s="14">
        <f t="shared" si="0"/>
        <v>2.0346941721801244</v>
      </c>
      <c r="G32" s="14">
        <f t="shared" si="1"/>
        <v>2.794122879832133</v>
      </c>
    </row>
    <row r="33" spans="2:7" ht="15" customHeight="1">
      <c r="B33" s="24" t="s">
        <v>17</v>
      </c>
      <c r="C33" s="8">
        <v>266564</v>
      </c>
      <c r="D33" s="8">
        <v>168603</v>
      </c>
      <c r="E33" s="8">
        <v>403283.5532531738</v>
      </c>
      <c r="F33" s="13">
        <f t="shared" si="0"/>
        <v>1.5128957895783894</v>
      </c>
      <c r="G33" s="13">
        <f t="shared" si="1"/>
        <v>2.391912084916483</v>
      </c>
    </row>
    <row r="34" spans="2:7" ht="15" customHeight="1">
      <c r="B34" s="25" t="s">
        <v>40</v>
      </c>
      <c r="C34" s="10">
        <v>71379</v>
      </c>
      <c r="D34" s="10">
        <v>41190</v>
      </c>
      <c r="E34" s="10">
        <v>96318.19473266602</v>
      </c>
      <c r="F34" s="14">
        <f t="shared" si="0"/>
        <v>1.3493912037527287</v>
      </c>
      <c r="G34" s="14">
        <f t="shared" si="1"/>
        <v>2.338387830363341</v>
      </c>
    </row>
    <row r="35" spans="2:7" ht="15" customHeight="1">
      <c r="B35" s="28" t="s">
        <v>37</v>
      </c>
      <c r="C35" s="9">
        <f>SUM(C32:C34)</f>
        <v>534341</v>
      </c>
      <c r="D35" s="9">
        <f>SUM(D32:D34)</f>
        <v>352811</v>
      </c>
      <c r="E35" s="9">
        <f>SUM(E32:E34)</f>
        <v>899211.6140136719</v>
      </c>
      <c r="F35" s="29">
        <f t="shared" si="0"/>
        <v>1.6828422561878498</v>
      </c>
      <c r="G35" s="30">
        <f t="shared" si="1"/>
        <v>2.5487062875411253</v>
      </c>
    </row>
    <row r="36" spans="2:7" ht="15" customHeight="1">
      <c r="B36" s="26" t="s">
        <v>25</v>
      </c>
      <c r="C36" s="27">
        <v>2988937</v>
      </c>
      <c r="D36" s="27">
        <v>2061182</v>
      </c>
      <c r="E36" s="27">
        <v>5137531.521896362</v>
      </c>
      <c r="F36" s="18">
        <f>+E36/C36</f>
        <v>1.718849049644192</v>
      </c>
      <c r="G36" s="18">
        <f>+E36/D36</f>
        <v>2.4925171682541194</v>
      </c>
    </row>
    <row r="37" spans="2:7" ht="15" customHeight="1">
      <c r="B37" s="15" t="s">
        <v>36</v>
      </c>
      <c r="C37" s="16">
        <f>SUM(C31,C36,C35)</f>
        <v>12985883</v>
      </c>
      <c r="D37" s="16">
        <f>SUM(D31,D36,D35)</f>
        <v>8341776</v>
      </c>
      <c r="E37" s="16">
        <f>SUM(E31,E36,E35)</f>
        <v>19767983.19524002</v>
      </c>
      <c r="F37" s="17">
        <f t="shared" si="0"/>
        <v>1.522267156976543</v>
      </c>
      <c r="G37" s="17">
        <f>+E37/D37</f>
        <v>2.36975713508011</v>
      </c>
    </row>
    <row r="38" ht="15" customHeight="1"/>
    <row r="39" spans="2:7" s="33" customFormat="1" ht="15">
      <c r="B39" s="38" t="s">
        <v>33</v>
      </c>
      <c r="C39" s="39"/>
      <c r="D39" s="39"/>
      <c r="E39" s="39"/>
      <c r="F39" s="39"/>
      <c r="G39" s="39"/>
    </row>
    <row r="40" spans="2:7" ht="15">
      <c r="B40" s="19" t="s">
        <v>44</v>
      </c>
      <c r="C40" s="19"/>
      <c r="D40" s="19"/>
      <c r="E40" s="19"/>
      <c r="F40" s="19"/>
      <c r="G40" s="19"/>
    </row>
    <row r="41" spans="2:7" ht="15">
      <c r="B41" s="41" t="s">
        <v>34</v>
      </c>
      <c r="C41" s="41"/>
      <c r="D41" s="41"/>
      <c r="E41" s="41"/>
      <c r="F41" s="41"/>
      <c r="G41" s="41"/>
    </row>
    <row r="42" spans="2:7" ht="15">
      <c r="B42" s="20" t="s">
        <v>35</v>
      </c>
      <c r="C42" s="19"/>
      <c r="D42" s="19"/>
      <c r="E42" s="19"/>
      <c r="F42" s="19"/>
      <c r="G42" s="19"/>
    </row>
    <row r="43" spans="2:7" ht="15">
      <c r="B43" s="19"/>
      <c r="C43" s="19"/>
      <c r="D43" s="19"/>
      <c r="E43" s="19"/>
      <c r="F43" s="19"/>
      <c r="G43" s="19"/>
    </row>
    <row r="44" spans="2:7" ht="15">
      <c r="B44" s="40" t="s">
        <v>42</v>
      </c>
      <c r="C44" s="40"/>
      <c r="D44" s="40"/>
      <c r="E44" s="40"/>
      <c r="F44" s="40"/>
      <c r="G44" s="40"/>
    </row>
    <row r="45" spans="2:7" ht="15">
      <c r="B45" s="40" t="s">
        <v>32</v>
      </c>
      <c r="C45" s="40"/>
      <c r="D45" s="40"/>
      <c r="E45" s="40"/>
      <c r="F45" s="40"/>
      <c r="G45" s="40"/>
    </row>
    <row r="46" spans="2:7" ht="15">
      <c r="B46" s="21"/>
      <c r="C46" s="21"/>
      <c r="D46" s="21"/>
      <c r="E46" s="21"/>
      <c r="F46" s="21"/>
      <c r="G46" s="31"/>
    </row>
    <row r="47" ht="15">
      <c r="G47" s="32"/>
    </row>
    <row r="48" ht="15">
      <c r="G48" s="32"/>
    </row>
    <row r="49" ht="15">
      <c r="G49" s="32"/>
    </row>
    <row r="50" ht="15">
      <c r="G50" s="32"/>
    </row>
    <row r="51" ht="15">
      <c r="G51" s="32"/>
    </row>
  </sheetData>
  <sheetProtection/>
  <mergeCells count="6">
    <mergeCell ref="B2:G2"/>
    <mergeCell ref="B3:G3"/>
    <mergeCell ref="B39:G39"/>
    <mergeCell ref="B45:G45"/>
    <mergeCell ref="B44:G44"/>
    <mergeCell ref="B41:G41"/>
  </mergeCells>
  <printOptions/>
  <pageMargins left="0.7" right="0.7" top="0.75" bottom="0.75" header="0.3" footer="0.3"/>
  <pageSetup fitToHeight="1" fitToWidth="1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Griselda Creche</dc:creator>
  <cp:keywords/>
  <dc:description/>
  <cp:lastModifiedBy>Georg</cp:lastModifiedBy>
  <cp:lastPrinted>2020-06-03T16:55:55Z</cp:lastPrinted>
  <dcterms:created xsi:type="dcterms:W3CDTF">2014-11-12T21:01:48Z</dcterms:created>
  <dcterms:modified xsi:type="dcterms:W3CDTF">2020-06-03T16:56:10Z</dcterms:modified>
  <cp:category/>
  <cp:version/>
  <cp:contentType/>
  <cp:contentStatus/>
</cp:coreProperties>
</file>