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50" windowHeight="12450" activeTab="0"/>
  </bookViews>
  <sheets>
    <sheet name="Cloacas" sheetId="1" r:id="rId1"/>
  </sheets>
  <definedNames/>
  <calcPr fullCalcOnLoad="1"/>
</workbook>
</file>

<file path=xl/sharedStrings.xml><?xml version="1.0" encoding="utf-8"?>
<sst xmlns="http://schemas.openxmlformats.org/spreadsheetml/2006/main" count="183" uniqueCount="62">
  <si>
    <t>Almirante Brown</t>
  </si>
  <si>
    <t>Avellaneda</t>
  </si>
  <si>
    <t>Berazategui</t>
  </si>
  <si>
    <t>Berisso</t>
  </si>
  <si>
    <t>Brandsen</t>
  </si>
  <si>
    <t>Campana</t>
  </si>
  <si>
    <t>Cañuelas</t>
  </si>
  <si>
    <t>Ensenada</t>
  </si>
  <si>
    <t>Escobar</t>
  </si>
  <si>
    <t>Esteban Echeverría</t>
  </si>
  <si>
    <t>Exaltación de la Cruz</t>
  </si>
  <si>
    <t>Florencio Varela</t>
  </si>
  <si>
    <t>General Rodríguez</t>
  </si>
  <si>
    <t>General San Martín</t>
  </si>
  <si>
    <t>Hurlingham</t>
  </si>
  <si>
    <t>Ituzaingó</t>
  </si>
  <si>
    <t>José C. Paz</t>
  </si>
  <si>
    <t>La Matanza</t>
  </si>
  <si>
    <t>La Plata</t>
  </si>
  <si>
    <t>Lanús</t>
  </si>
  <si>
    <t>Lomas de Zamora</t>
  </si>
  <si>
    <t>Luján</t>
  </si>
  <si>
    <t>Malvinas Argentinas</t>
  </si>
  <si>
    <t>Marcos Paz</t>
  </si>
  <si>
    <t>Merlo</t>
  </si>
  <si>
    <t>Moreno</t>
  </si>
  <si>
    <t>Morón</t>
  </si>
  <si>
    <t>Pilar</t>
  </si>
  <si>
    <t>Presidente Perón</t>
  </si>
  <si>
    <t>Quilmes</t>
  </si>
  <si>
    <t>San Fernando</t>
  </si>
  <si>
    <t>San Isidro</t>
  </si>
  <si>
    <t>San Miguel</t>
  </si>
  <si>
    <t>San Vicente</t>
  </si>
  <si>
    <t>Tigre</t>
  </si>
  <si>
    <t>Tres de Febrero</t>
  </si>
  <si>
    <t>Vicente López</t>
  </si>
  <si>
    <t>Zárate</t>
  </si>
  <si>
    <t>Jurisdicción</t>
  </si>
  <si>
    <t>Ezeiza</t>
  </si>
  <si>
    <t>Total Conurbano Bonaerense</t>
  </si>
  <si>
    <t>General Las Heras</t>
  </si>
  <si>
    <t>Total resto de la RMBA</t>
  </si>
  <si>
    <t>Resto de la Provincia de Buenos Aires</t>
  </si>
  <si>
    <t>Total Provincia de Buenos Aires</t>
  </si>
  <si>
    <t>Cantidad de Barrios Populares</t>
  </si>
  <si>
    <t>Conexión formal a la red cloacal pública</t>
  </si>
  <si>
    <t>Conexión irregular a la red cloacal pública</t>
  </si>
  <si>
    <t>Desagüe a cámara séptica y pozo ciego</t>
  </si>
  <si>
    <t>Desagüe a intemperie o cuerpo de agua</t>
  </si>
  <si>
    <t>Desagüe sólo a pozo negro/ciego u hoyo</t>
  </si>
  <si>
    <t>Red cloacal conectada al pluvial</t>
  </si>
  <si>
    <r>
      <t xml:space="preserve">Fuente: </t>
    </r>
    <r>
      <rPr>
        <sz val="9"/>
        <color indexed="8"/>
        <rFont val="Calibri"/>
        <family val="2"/>
      </rPr>
      <t>elaboración propia en base a  información del Ministerio de Desarrollo Social.Solicitud de Acceso a la Información Pública, EX-2020-71414799- -APN-DNAIP#AAIP</t>
    </r>
  </si>
  <si>
    <r>
      <rPr>
        <b/>
        <sz val="9"/>
        <color indexed="8"/>
        <rFont val="Calibri"/>
        <family val="2"/>
      </rPr>
      <t xml:space="preserve">Notas: </t>
    </r>
    <r>
      <rPr>
        <sz val="9"/>
        <color indexed="8"/>
        <rFont val="Calibri"/>
        <family val="2"/>
      </rPr>
      <t xml:space="preserve">
</t>
    </r>
  </si>
  <si>
    <t>Principal tipo de conexión a desagüe en Barrios Populares en absolutos y porcentajes</t>
  </si>
  <si>
    <t>Principal tipo de conexión a desagüe en Barrios Populares en absolutos</t>
  </si>
  <si>
    <t>Tipo de conexión a desagüe</t>
  </si>
  <si>
    <t>Principal tipo de conexión a desagüe en Barrios Populares en porcentajes</t>
  </si>
  <si>
    <t>Sin datos</t>
  </si>
  <si>
    <t>40 partidos de la Región Metropolitana de Buenos Aires, Total Provincia de Buenos Aires. 2016 - 2022</t>
  </si>
  <si>
    <t>La información relevada en relación a los servicios se realizó en los años 2016 al 2022 al momento de la conformación del registro. Para ello se trabajó con referentes barriales que proporcionaron información teniendo en cuenta la situación mayoritaria del barrio.</t>
  </si>
  <si>
    <t>-</t>
  </si>
</sst>
</file>

<file path=xl/styles.xml><?xml version="1.0" encoding="utf-8"?>
<styleSheet xmlns="http://schemas.openxmlformats.org/spreadsheetml/2006/main">
  <numFmts count="1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0.0%"/>
  </numFmts>
  <fonts count="45">
    <font>
      <sz val="11"/>
      <color theme="1"/>
      <name val="Calibri"/>
      <family val="2"/>
    </font>
    <font>
      <sz val="11"/>
      <color indexed="8"/>
      <name val="Calibri"/>
      <family val="2"/>
    </font>
    <font>
      <b/>
      <i/>
      <sz val="11"/>
      <name val="Calibri"/>
      <family val="2"/>
    </font>
    <font>
      <sz val="9"/>
      <color indexed="8"/>
      <name val="Calibri"/>
      <family val="2"/>
    </font>
    <font>
      <b/>
      <sz val="9"/>
      <color indexed="8"/>
      <name val="Calibri"/>
      <family val="2"/>
    </font>
    <font>
      <b/>
      <sz val="11"/>
      <color indexed="8"/>
      <name val="Calibri"/>
      <family val="2"/>
    </font>
    <font>
      <sz val="11"/>
      <name val="Calibri"/>
      <family val="2"/>
    </font>
    <font>
      <b/>
      <sz val="11"/>
      <name val="Calibri"/>
      <family val="2"/>
    </font>
    <font>
      <sz val="12"/>
      <color indexed="8"/>
      <name val="Calibri"/>
      <family val="2"/>
    </font>
    <font>
      <b/>
      <sz val="11"/>
      <color indexed="9"/>
      <name val="Calibri"/>
      <family val="2"/>
    </font>
    <font>
      <b/>
      <sz val="14"/>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sz val="11"/>
      <color indexed="10"/>
      <name val="Calibri"/>
      <family val="2"/>
    </font>
    <font>
      <i/>
      <sz val="11"/>
      <color indexed="23"/>
      <name val="Calibri"/>
      <family val="2"/>
    </font>
    <font>
      <sz val="11"/>
      <color indexed="9"/>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2"/>
      <color theme="1"/>
      <name val="Calibri"/>
      <family val="2"/>
    </font>
    <font>
      <b/>
      <sz val="14"/>
      <color theme="1"/>
      <name val="Calibri"/>
      <family val="2"/>
    </font>
    <font>
      <sz val="9"/>
      <color theme="1"/>
      <name val="Calibri"/>
      <family val="2"/>
    </font>
    <font>
      <b/>
      <sz val="9"/>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97531"/>
        <bgColor indexed="64"/>
      </patternFill>
    </fill>
    <fill>
      <patternFill patternType="solid">
        <fgColor theme="0" tint="-0.1499900072813034"/>
        <bgColor indexed="64"/>
      </patternFill>
    </fill>
    <fill>
      <patternFill patternType="solid">
        <fgColor theme="0"/>
        <bgColor indexed="64"/>
      </patternFill>
    </fill>
    <fill>
      <patternFill patternType="solid">
        <fgColor rgb="FF3185C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top/>
      <bottom/>
    </border>
    <border>
      <left/>
      <right style="thin"/>
      <top/>
      <bottom/>
    </border>
    <border>
      <left style="thin"/>
      <right style="thin"/>
      <top style="thin"/>
      <bottom/>
    </border>
    <border>
      <left style="thin"/>
      <right/>
      <top style="thin"/>
      <bottom/>
    </border>
    <border>
      <left/>
      <right/>
      <top style="thin"/>
      <bottom/>
    </border>
    <border>
      <left/>
      <right style="thin"/>
      <top style="thin"/>
      <bottom/>
    </border>
    <border>
      <left style="thin"/>
      <right style="thin"/>
      <top/>
      <bottom/>
    </border>
    <border>
      <left style="thin"/>
      <right style="thin"/>
      <top/>
      <bottom style="thin"/>
    </border>
    <border>
      <left/>
      <right/>
      <top/>
      <bottom style="thin"/>
    </border>
    <border>
      <left/>
      <right style="thin"/>
      <top/>
      <bottom style="thin"/>
    </border>
    <border>
      <left style="thin"/>
      <right/>
      <top/>
      <bottom style="thin"/>
    </border>
    <border>
      <left style="thin"/>
      <right style="thin"/>
      <top style="thin"/>
      <bottom style="thin"/>
    </border>
    <border>
      <left style="thin"/>
      <right/>
      <top style="thin"/>
      <bottom style="thin"/>
    </border>
    <border>
      <left/>
      <right/>
      <top style="thin"/>
      <bottom style="thin"/>
    </border>
    <border>
      <left/>
      <right style="thin"/>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4" applyNumberFormat="0" applyFill="0" applyAlignment="0" applyProtection="0"/>
    <xf numFmtId="0" fontId="30"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2" fillId="29" borderId="1" applyNumberFormat="0" applyAlignment="0" applyProtection="0"/>
    <xf numFmtId="0" fontId="3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34" fillId="31" borderId="0" applyNumberFormat="0" applyBorder="0" applyAlignment="0" applyProtection="0"/>
    <xf numFmtId="0" fontId="1" fillId="0" borderId="0">
      <alignment/>
      <protection/>
    </xf>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30" fillId="0" borderId="8" applyNumberFormat="0" applyFill="0" applyAlignment="0" applyProtection="0"/>
    <xf numFmtId="0" fontId="40" fillId="0" borderId="9" applyNumberFormat="0" applyFill="0" applyAlignment="0" applyProtection="0"/>
  </cellStyleXfs>
  <cellXfs count="117">
    <xf numFmtId="0" fontId="0" fillId="0" borderId="0" xfId="0" applyFont="1" applyAlignment="1">
      <alignment/>
    </xf>
    <xf numFmtId="0" fontId="40" fillId="0" borderId="0" xfId="0" applyFont="1" applyAlignment="1">
      <alignment/>
    </xf>
    <xf numFmtId="3" fontId="40" fillId="0" borderId="0" xfId="0" applyNumberFormat="1" applyFont="1" applyBorder="1" applyAlignment="1">
      <alignment/>
    </xf>
    <xf numFmtId="3" fontId="0" fillId="0" borderId="10" xfId="0" applyNumberFormat="1" applyBorder="1" applyAlignment="1">
      <alignment/>
    </xf>
    <xf numFmtId="3" fontId="0" fillId="0" borderId="0" xfId="0" applyNumberFormat="1" applyBorder="1" applyAlignment="1">
      <alignment/>
    </xf>
    <xf numFmtId="3" fontId="0" fillId="0" borderId="11" xfId="0" applyNumberFormat="1" applyBorder="1" applyAlignment="1">
      <alignment/>
    </xf>
    <xf numFmtId="0" fontId="2" fillId="33" borderId="0" xfId="0" applyFont="1" applyFill="1" applyAlignment="1">
      <alignment horizontal="left"/>
    </xf>
    <xf numFmtId="0" fontId="0" fillId="0" borderId="0" xfId="0" applyAlignment="1">
      <alignment horizontal="center" vertical="center"/>
    </xf>
    <xf numFmtId="0" fontId="6" fillId="34" borderId="12" xfId="52" applyFont="1" applyFill="1" applyBorder="1">
      <alignment/>
      <protection/>
    </xf>
    <xf numFmtId="3" fontId="0" fillId="34" borderId="13" xfId="0" applyNumberFormat="1" applyFill="1" applyBorder="1" applyAlignment="1">
      <alignment/>
    </xf>
    <xf numFmtId="3" fontId="0" fillId="34" borderId="14" xfId="0" applyNumberFormat="1" applyFill="1" applyBorder="1" applyAlignment="1">
      <alignment/>
    </xf>
    <xf numFmtId="3" fontId="0" fillId="34" borderId="15" xfId="0" applyNumberFormat="1" applyFill="1" applyBorder="1" applyAlignment="1">
      <alignment/>
    </xf>
    <xf numFmtId="0" fontId="6" fillId="0" borderId="16" xfId="52" applyFont="1" applyBorder="1">
      <alignment/>
      <protection/>
    </xf>
    <xf numFmtId="0" fontId="6" fillId="34" borderId="16" xfId="52" applyFont="1" applyFill="1" applyBorder="1">
      <alignment/>
      <protection/>
    </xf>
    <xf numFmtId="3" fontId="0" fillId="34" borderId="10" xfId="0" applyNumberFormat="1" applyFill="1" applyBorder="1" applyAlignment="1">
      <alignment/>
    </xf>
    <xf numFmtId="3" fontId="0" fillId="34" borderId="11" xfId="0" applyNumberFormat="1" applyFill="1" applyBorder="1" applyAlignment="1">
      <alignment/>
    </xf>
    <xf numFmtId="0" fontId="7" fillId="34" borderId="16" xfId="52" applyFont="1" applyFill="1" applyBorder="1">
      <alignment/>
      <protection/>
    </xf>
    <xf numFmtId="3" fontId="40" fillId="34" borderId="10" xfId="0" applyNumberFormat="1" applyFont="1" applyFill="1" applyBorder="1" applyAlignment="1">
      <alignment/>
    </xf>
    <xf numFmtId="3" fontId="40" fillId="34" borderId="11" xfId="0" applyNumberFormat="1" applyFont="1" applyFill="1" applyBorder="1" applyAlignment="1">
      <alignment/>
    </xf>
    <xf numFmtId="0" fontId="6" fillId="35" borderId="16" xfId="52" applyFont="1" applyFill="1" applyBorder="1">
      <alignment/>
      <protection/>
    </xf>
    <xf numFmtId="0" fontId="7" fillId="0" borderId="16" xfId="52" applyFont="1" applyBorder="1">
      <alignment/>
      <protection/>
    </xf>
    <xf numFmtId="3" fontId="0" fillId="34" borderId="0" xfId="0" applyNumberFormat="1" applyFill="1" applyBorder="1" applyAlignment="1">
      <alignment/>
    </xf>
    <xf numFmtId="3" fontId="40" fillId="34" borderId="0" xfId="0" applyNumberFormat="1" applyFont="1" applyFill="1" applyBorder="1" applyAlignment="1">
      <alignment/>
    </xf>
    <xf numFmtId="0" fontId="41" fillId="0" borderId="0" xfId="0" applyFont="1" applyAlignment="1">
      <alignment horizontal="center"/>
    </xf>
    <xf numFmtId="3" fontId="40" fillId="0" borderId="11" xfId="0" applyNumberFormat="1" applyFont="1" applyBorder="1" applyAlignment="1">
      <alignment/>
    </xf>
    <xf numFmtId="0" fontId="7" fillId="35" borderId="17" xfId="52" applyFont="1" applyFill="1" applyBorder="1">
      <alignment/>
      <protection/>
    </xf>
    <xf numFmtId="3" fontId="40" fillId="0" borderId="18" xfId="0" applyNumberFormat="1" applyFont="1" applyBorder="1" applyAlignment="1">
      <alignment/>
    </xf>
    <xf numFmtId="3" fontId="40" fillId="0" borderId="19" xfId="0" applyNumberFormat="1" applyFont="1" applyBorder="1" applyAlignment="1">
      <alignment/>
    </xf>
    <xf numFmtId="0" fontId="27" fillId="36" borderId="12" xfId="0" applyFont="1" applyFill="1" applyBorder="1" applyAlignment="1">
      <alignment horizontal="center" vertical="center" wrapText="1"/>
    </xf>
    <xf numFmtId="0" fontId="41" fillId="0" borderId="0" xfId="0" applyFont="1" applyAlignment="1">
      <alignment horizontal="center"/>
    </xf>
    <xf numFmtId="0" fontId="0" fillId="0" borderId="0" xfId="0" applyAlignment="1">
      <alignment/>
    </xf>
    <xf numFmtId="3" fontId="0" fillId="35" borderId="0" xfId="0" applyNumberFormat="1" applyFill="1" applyBorder="1" applyAlignment="1">
      <alignment/>
    </xf>
    <xf numFmtId="3" fontId="40" fillId="35" borderId="0" xfId="0" applyNumberFormat="1" applyFont="1" applyFill="1" applyBorder="1" applyAlignment="1">
      <alignment/>
    </xf>
    <xf numFmtId="3" fontId="7" fillId="34" borderId="10" xfId="52" applyNumberFormat="1" applyFont="1" applyFill="1" applyBorder="1">
      <alignment/>
      <protection/>
    </xf>
    <xf numFmtId="3" fontId="7" fillId="35" borderId="20" xfId="52" applyNumberFormat="1" applyFont="1" applyFill="1" applyBorder="1">
      <alignment/>
      <protection/>
    </xf>
    <xf numFmtId="3" fontId="6" fillId="34" borderId="0" xfId="0" applyNumberFormat="1" applyFont="1" applyFill="1" applyBorder="1" applyAlignment="1">
      <alignment horizontal="right"/>
    </xf>
    <xf numFmtId="3" fontId="6" fillId="0" borderId="0" xfId="0" applyNumberFormat="1" applyFont="1" applyBorder="1" applyAlignment="1">
      <alignment horizontal="right"/>
    </xf>
    <xf numFmtId="3" fontId="7" fillId="0" borderId="0" xfId="0" applyNumberFormat="1" applyFont="1" applyBorder="1" applyAlignment="1">
      <alignment horizontal="right"/>
    </xf>
    <xf numFmtId="3" fontId="40" fillId="0" borderId="10" xfId="0" applyNumberFormat="1" applyFont="1" applyBorder="1" applyAlignment="1">
      <alignment/>
    </xf>
    <xf numFmtId="3" fontId="40" fillId="0" borderId="20" xfId="0" applyNumberFormat="1" applyFont="1" applyBorder="1" applyAlignment="1">
      <alignment/>
    </xf>
    <xf numFmtId="3" fontId="7" fillId="0" borderId="18" xfId="0" applyNumberFormat="1" applyFont="1" applyBorder="1" applyAlignment="1">
      <alignment horizontal="right"/>
    </xf>
    <xf numFmtId="0" fontId="27" fillId="36" borderId="12" xfId="0" applyFont="1" applyFill="1" applyBorder="1" applyAlignment="1">
      <alignment horizontal="center" vertical="center" wrapText="1"/>
    </xf>
    <xf numFmtId="0" fontId="27" fillId="36" borderId="21" xfId="0" applyFont="1" applyFill="1" applyBorder="1" applyAlignment="1">
      <alignment horizontal="center" vertical="center" wrapText="1"/>
    </xf>
    <xf numFmtId="0" fontId="2" fillId="33" borderId="0" xfId="0" applyFont="1" applyFill="1" applyAlignment="1">
      <alignment/>
    </xf>
    <xf numFmtId="0" fontId="2" fillId="33" borderId="18" xfId="0" applyFont="1" applyFill="1" applyBorder="1" applyAlignment="1">
      <alignment/>
    </xf>
    <xf numFmtId="170" fontId="0" fillId="34" borderId="13" xfId="0" applyNumberFormat="1" applyFill="1" applyBorder="1" applyAlignment="1">
      <alignment/>
    </xf>
    <xf numFmtId="170" fontId="0" fillId="34" borderId="14" xfId="0" applyNumberFormat="1" applyFill="1" applyBorder="1" applyAlignment="1">
      <alignment/>
    </xf>
    <xf numFmtId="170" fontId="0" fillId="34" borderId="15" xfId="0" applyNumberFormat="1" applyFill="1" applyBorder="1" applyAlignment="1">
      <alignment/>
    </xf>
    <xf numFmtId="170" fontId="0" fillId="0" borderId="10" xfId="0" applyNumberFormat="1" applyBorder="1" applyAlignment="1">
      <alignment/>
    </xf>
    <xf numFmtId="170" fontId="0" fillId="0" borderId="0" xfId="0" applyNumberFormat="1" applyBorder="1" applyAlignment="1">
      <alignment/>
    </xf>
    <xf numFmtId="170" fontId="0" fillId="0" borderId="11" xfId="0" applyNumberFormat="1" applyBorder="1" applyAlignment="1">
      <alignment/>
    </xf>
    <xf numFmtId="170" fontId="0" fillId="34" borderId="10" xfId="0" applyNumberFormat="1" applyFill="1" applyBorder="1" applyAlignment="1">
      <alignment/>
    </xf>
    <xf numFmtId="170" fontId="0" fillId="34" borderId="0" xfId="0" applyNumberFormat="1" applyFill="1" applyBorder="1" applyAlignment="1">
      <alignment/>
    </xf>
    <xf numFmtId="170" fontId="0" fillId="34" borderId="11" xfId="0" applyNumberFormat="1" applyFill="1" applyBorder="1" applyAlignment="1">
      <alignment/>
    </xf>
    <xf numFmtId="170" fontId="40" fillId="34" borderId="10" xfId="0" applyNumberFormat="1" applyFont="1" applyFill="1" applyBorder="1" applyAlignment="1">
      <alignment/>
    </xf>
    <xf numFmtId="170" fontId="40" fillId="34" borderId="0" xfId="0" applyNumberFormat="1" applyFont="1" applyFill="1" applyBorder="1" applyAlignment="1">
      <alignment/>
    </xf>
    <xf numFmtId="170" fontId="40" fillId="34" borderId="11" xfId="0" applyNumberFormat="1" applyFont="1" applyFill="1" applyBorder="1" applyAlignment="1">
      <alignment/>
    </xf>
    <xf numFmtId="170" fontId="6" fillId="34" borderId="0" xfId="0" applyNumberFormat="1" applyFont="1" applyFill="1" applyBorder="1" applyAlignment="1">
      <alignment horizontal="right"/>
    </xf>
    <xf numFmtId="170" fontId="6" fillId="0" borderId="0" xfId="0" applyNumberFormat="1" applyFont="1" applyBorder="1" applyAlignment="1">
      <alignment horizontal="right"/>
    </xf>
    <xf numFmtId="170" fontId="40" fillId="0" borderId="10" xfId="0" applyNumberFormat="1" applyFont="1" applyBorder="1" applyAlignment="1">
      <alignment/>
    </xf>
    <xf numFmtId="170" fontId="40" fillId="0" borderId="0" xfId="0" applyNumberFormat="1" applyFont="1" applyBorder="1" applyAlignment="1">
      <alignment/>
    </xf>
    <xf numFmtId="170" fontId="7" fillId="0" borderId="0" xfId="0" applyNumberFormat="1" applyFont="1" applyBorder="1" applyAlignment="1">
      <alignment horizontal="right"/>
    </xf>
    <xf numFmtId="170" fontId="40" fillId="0" borderId="11" xfId="0" applyNumberFormat="1" applyFont="1" applyBorder="1" applyAlignment="1">
      <alignment/>
    </xf>
    <xf numFmtId="170" fontId="40" fillId="0" borderId="20" xfId="0" applyNumberFormat="1" applyFont="1" applyBorder="1" applyAlignment="1">
      <alignment/>
    </xf>
    <xf numFmtId="170" fontId="40" fillId="0" borderId="18" xfId="0" applyNumberFormat="1" applyFont="1" applyBorder="1" applyAlignment="1">
      <alignment/>
    </xf>
    <xf numFmtId="170" fontId="7" fillId="0" borderId="18" xfId="0" applyNumberFormat="1" applyFont="1" applyBorder="1" applyAlignment="1">
      <alignment horizontal="right"/>
    </xf>
    <xf numFmtId="170" fontId="40" fillId="0" borderId="19" xfId="0" applyNumberFormat="1" applyFont="1" applyBorder="1" applyAlignment="1">
      <alignment/>
    </xf>
    <xf numFmtId="170" fontId="0" fillId="34" borderId="10" xfId="0" applyNumberFormat="1" applyFill="1" applyBorder="1" applyAlignment="1">
      <alignment horizontal="center"/>
    </xf>
    <xf numFmtId="170" fontId="0" fillId="34" borderId="0" xfId="0" applyNumberFormat="1" applyFill="1" applyBorder="1" applyAlignment="1">
      <alignment horizontal="center"/>
    </xf>
    <xf numFmtId="170" fontId="6" fillId="34" borderId="0" xfId="0" applyNumberFormat="1" applyFont="1" applyFill="1" applyBorder="1" applyAlignment="1">
      <alignment horizontal="center"/>
    </xf>
    <xf numFmtId="170" fontId="0" fillId="34" borderId="11" xfId="0" applyNumberFormat="1" applyFill="1" applyBorder="1" applyAlignment="1">
      <alignment horizontal="center"/>
    </xf>
    <xf numFmtId="10" fontId="0" fillId="34" borderId="13" xfId="0" applyNumberFormat="1" applyFill="1" applyBorder="1" applyAlignment="1">
      <alignment/>
    </xf>
    <xf numFmtId="10" fontId="0" fillId="34" borderId="14" xfId="0" applyNumberFormat="1" applyFill="1" applyBorder="1" applyAlignment="1">
      <alignment/>
    </xf>
    <xf numFmtId="10" fontId="0" fillId="34" borderId="0" xfId="0" applyNumberFormat="1" applyFill="1" applyBorder="1" applyAlignment="1">
      <alignment/>
    </xf>
    <xf numFmtId="10" fontId="0" fillId="34" borderId="15" xfId="0" applyNumberFormat="1" applyFill="1" applyBorder="1" applyAlignment="1">
      <alignment/>
    </xf>
    <xf numFmtId="10" fontId="0" fillId="0" borderId="10" xfId="0" applyNumberFormat="1" applyBorder="1" applyAlignment="1">
      <alignment/>
    </xf>
    <xf numFmtId="10" fontId="0" fillId="0" borderId="0" xfId="0" applyNumberFormat="1" applyBorder="1" applyAlignment="1">
      <alignment/>
    </xf>
    <xf numFmtId="10" fontId="0" fillId="0" borderId="11" xfId="0" applyNumberFormat="1" applyBorder="1" applyAlignment="1">
      <alignment/>
    </xf>
    <xf numFmtId="10" fontId="0" fillId="34" borderId="10" xfId="0" applyNumberFormat="1" applyFill="1" applyBorder="1" applyAlignment="1">
      <alignment/>
    </xf>
    <xf numFmtId="10" fontId="0" fillId="34" borderId="11" xfId="0" applyNumberFormat="1" applyFill="1" applyBorder="1" applyAlignment="1">
      <alignment/>
    </xf>
    <xf numFmtId="10" fontId="40" fillId="34" borderId="10" xfId="0" applyNumberFormat="1" applyFont="1" applyFill="1" applyBorder="1" applyAlignment="1">
      <alignment/>
    </xf>
    <xf numFmtId="10" fontId="40" fillId="34" borderId="0" xfId="0" applyNumberFormat="1" applyFont="1" applyFill="1" applyBorder="1" applyAlignment="1">
      <alignment/>
    </xf>
    <xf numFmtId="10" fontId="40" fillId="34" borderId="11" xfId="0" applyNumberFormat="1" applyFont="1" applyFill="1" applyBorder="1" applyAlignment="1">
      <alignment/>
    </xf>
    <xf numFmtId="10" fontId="6" fillId="34" borderId="0" xfId="0" applyNumberFormat="1" applyFont="1" applyFill="1" applyBorder="1" applyAlignment="1">
      <alignment horizontal="right"/>
    </xf>
    <xf numFmtId="10" fontId="6" fillId="0" borderId="0" xfId="0" applyNumberFormat="1" applyFont="1" applyBorder="1" applyAlignment="1">
      <alignment horizontal="right"/>
    </xf>
    <xf numFmtId="10" fontId="40" fillId="0" borderId="10" xfId="0" applyNumberFormat="1" applyFont="1" applyBorder="1" applyAlignment="1">
      <alignment/>
    </xf>
    <xf numFmtId="10" fontId="40" fillId="0" borderId="0" xfId="0" applyNumberFormat="1" applyFont="1" applyBorder="1" applyAlignment="1">
      <alignment/>
    </xf>
    <xf numFmtId="10" fontId="7" fillId="0" borderId="0" xfId="0" applyNumberFormat="1" applyFont="1" applyBorder="1" applyAlignment="1">
      <alignment horizontal="right"/>
    </xf>
    <xf numFmtId="10" fontId="40" fillId="0" borderId="11" xfId="0" applyNumberFormat="1" applyFont="1" applyBorder="1" applyAlignment="1">
      <alignment/>
    </xf>
    <xf numFmtId="10" fontId="40" fillId="34" borderId="10" xfId="0" applyNumberFormat="1" applyFont="1" applyFill="1" applyBorder="1" applyAlignment="1">
      <alignment horizontal="center"/>
    </xf>
    <xf numFmtId="10" fontId="40" fillId="34" borderId="0" xfId="0" applyNumberFormat="1" applyFont="1" applyFill="1" applyBorder="1" applyAlignment="1">
      <alignment horizontal="center"/>
    </xf>
    <xf numFmtId="10" fontId="40" fillId="34" borderId="11" xfId="0" applyNumberFormat="1" applyFont="1" applyFill="1" applyBorder="1" applyAlignment="1">
      <alignment horizontal="center"/>
    </xf>
    <xf numFmtId="10" fontId="40" fillId="0" borderId="20" xfId="0" applyNumberFormat="1" applyFont="1" applyBorder="1" applyAlignment="1">
      <alignment horizontal="center"/>
    </xf>
    <xf numFmtId="10" fontId="40" fillId="0" borderId="18" xfId="0" applyNumberFormat="1" applyFont="1" applyBorder="1" applyAlignment="1">
      <alignment horizontal="center"/>
    </xf>
    <xf numFmtId="10" fontId="7" fillId="0" borderId="18" xfId="0" applyNumberFormat="1" applyFont="1" applyBorder="1" applyAlignment="1">
      <alignment horizontal="center"/>
    </xf>
    <xf numFmtId="10" fontId="40" fillId="0" borderId="19" xfId="0" applyNumberFormat="1" applyFont="1" applyBorder="1" applyAlignment="1">
      <alignment horizontal="center"/>
    </xf>
    <xf numFmtId="10" fontId="0" fillId="34" borderId="10" xfId="0" applyNumberFormat="1" applyFill="1" applyBorder="1" applyAlignment="1">
      <alignment horizontal="center"/>
    </xf>
    <xf numFmtId="10" fontId="0" fillId="34" borderId="0" xfId="0" applyNumberFormat="1" applyFill="1" applyBorder="1" applyAlignment="1">
      <alignment horizontal="center"/>
    </xf>
    <xf numFmtId="10" fontId="6" fillId="34" borderId="0" xfId="0" applyNumberFormat="1" applyFont="1" applyFill="1" applyBorder="1" applyAlignment="1">
      <alignment horizontal="center"/>
    </xf>
    <xf numFmtId="10" fontId="0" fillId="34" borderId="11" xfId="0" applyNumberFormat="1" applyFill="1" applyBorder="1" applyAlignment="1">
      <alignment horizontal="center"/>
    </xf>
    <xf numFmtId="10" fontId="40" fillId="0" borderId="20" xfId="0" applyNumberFormat="1" applyFont="1" applyBorder="1" applyAlignment="1">
      <alignment/>
    </xf>
    <xf numFmtId="10" fontId="40" fillId="0" borderId="18" xfId="0" applyNumberFormat="1" applyFont="1" applyBorder="1" applyAlignment="1">
      <alignment/>
    </xf>
    <xf numFmtId="10" fontId="7" fillId="0" borderId="18" xfId="0" applyNumberFormat="1" applyFont="1" applyBorder="1" applyAlignment="1">
      <alignment horizontal="right"/>
    </xf>
    <xf numFmtId="10" fontId="40" fillId="0" borderId="19" xfId="0" applyNumberFormat="1" applyFont="1" applyBorder="1" applyAlignment="1">
      <alignment/>
    </xf>
    <xf numFmtId="0" fontId="42" fillId="0" borderId="0" xfId="0" applyFont="1" applyAlignment="1">
      <alignment horizontal="center"/>
    </xf>
    <xf numFmtId="0" fontId="41" fillId="0" borderId="0" xfId="0" applyFont="1" applyAlignment="1">
      <alignment horizontal="center"/>
    </xf>
    <xf numFmtId="0" fontId="43" fillId="0" borderId="0" xfId="0" applyFont="1" applyAlignment="1">
      <alignment horizontal="left" vertical="top" wrapText="1"/>
    </xf>
    <xf numFmtId="0" fontId="27" fillId="36" borderId="22" xfId="0" applyFont="1" applyFill="1" applyBorder="1" applyAlignment="1">
      <alignment horizontal="center" vertical="center" wrapText="1"/>
    </xf>
    <xf numFmtId="0" fontId="27" fillId="36" borderId="23" xfId="0" applyFont="1" applyFill="1" applyBorder="1" applyAlignment="1">
      <alignment horizontal="center" vertical="center" wrapText="1"/>
    </xf>
    <xf numFmtId="0" fontId="27" fillId="36" borderId="24" xfId="0" applyFont="1" applyFill="1" applyBorder="1" applyAlignment="1">
      <alignment horizontal="center" vertical="center" wrapText="1"/>
    </xf>
    <xf numFmtId="0" fontId="27" fillId="36" borderId="21" xfId="0" applyFont="1" applyFill="1" applyBorder="1" applyAlignment="1">
      <alignment horizontal="center" vertical="center" wrapText="1"/>
    </xf>
    <xf numFmtId="0" fontId="27" fillId="36" borderId="13" xfId="0" applyFont="1" applyFill="1" applyBorder="1" applyAlignment="1">
      <alignment horizontal="center" vertical="center" wrapText="1"/>
    </xf>
    <xf numFmtId="0" fontId="27" fillId="36" borderId="10" xfId="0" applyFont="1" applyFill="1" applyBorder="1" applyAlignment="1">
      <alignment horizontal="center" vertical="center" wrapText="1"/>
    </xf>
    <xf numFmtId="0" fontId="27" fillId="36" borderId="20" xfId="0" applyFont="1" applyFill="1" applyBorder="1" applyAlignment="1">
      <alignment horizontal="center" vertical="center" wrapText="1"/>
    </xf>
    <xf numFmtId="0" fontId="44" fillId="0" borderId="0" xfId="0" applyFont="1" applyAlignment="1">
      <alignment horizontal="left" vertical="top" wrapText="1"/>
    </xf>
    <xf numFmtId="0" fontId="27" fillId="36" borderId="12" xfId="0" applyFont="1" applyFill="1" applyBorder="1" applyAlignment="1">
      <alignment horizontal="center" vertical="center" wrapText="1"/>
    </xf>
    <xf numFmtId="0" fontId="27" fillId="36" borderId="17" xfId="0" applyFont="1" applyFill="1" applyBorder="1" applyAlignment="1">
      <alignment horizontal="center" vertical="center" wrapText="1"/>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_06 Interior de Buenos Aires"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X113"/>
  <sheetViews>
    <sheetView showGridLines="0" tabSelected="1" zoomScale="80" zoomScaleNormal="80" zoomScalePageLayoutView="0" workbookViewId="0" topLeftCell="A40">
      <selection activeCell="D66" sqref="D66"/>
    </sheetView>
  </sheetViews>
  <sheetFormatPr defaultColWidth="11.421875" defaultRowHeight="15"/>
  <cols>
    <col min="2" max="2" width="34.57421875" style="0" bestFit="1" customWidth="1"/>
    <col min="3" max="3" width="24.8515625" style="0" customWidth="1"/>
    <col min="4" max="4" width="19.140625" style="0" customWidth="1"/>
    <col min="5" max="5" width="21.8515625" style="0" customWidth="1"/>
    <col min="6" max="6" width="14.8515625" style="0" customWidth="1"/>
    <col min="7" max="7" width="16.421875" style="0" customWidth="1"/>
    <col min="8" max="8" width="18.7109375" style="0" customWidth="1"/>
    <col min="9" max="9" width="27.140625" style="0" customWidth="1"/>
    <col min="10" max="10" width="21.28125" style="0" customWidth="1"/>
    <col min="11" max="12" width="19.140625" style="0" customWidth="1"/>
    <col min="13" max="13" width="11.00390625" style="0" bestFit="1" customWidth="1"/>
    <col min="14" max="14" width="13.8515625" style="0" bestFit="1" customWidth="1"/>
    <col min="15" max="15" width="15.421875" style="0" bestFit="1" customWidth="1"/>
    <col min="16" max="16" width="15.421875" style="0" customWidth="1"/>
    <col min="17" max="17" width="14.140625" style="0" bestFit="1" customWidth="1"/>
    <col min="18" max="18" width="27.140625" style="0" bestFit="1" customWidth="1"/>
    <col min="19" max="19" width="20.57421875" style="0" customWidth="1"/>
    <col min="20" max="20" width="19.00390625" style="0" customWidth="1"/>
    <col min="21" max="21" width="15.7109375" style="0" customWidth="1"/>
    <col min="22" max="22" width="19.140625" style="0" customWidth="1"/>
    <col min="23" max="23" width="17.28125" style="0" customWidth="1"/>
    <col min="24" max="24" width="16.7109375" style="0" customWidth="1"/>
  </cols>
  <sheetData>
    <row r="2" spans="2:9" ht="18.75">
      <c r="B2" s="104" t="s">
        <v>54</v>
      </c>
      <c r="C2" s="104"/>
      <c r="D2" s="104"/>
      <c r="E2" s="104"/>
      <c r="F2" s="104"/>
      <c r="G2" s="104"/>
      <c r="H2" s="104"/>
      <c r="I2" s="104"/>
    </row>
    <row r="3" spans="2:9" ht="15.75">
      <c r="B3" s="105" t="s">
        <v>59</v>
      </c>
      <c r="C3" s="105"/>
      <c r="D3" s="105"/>
      <c r="E3" s="105"/>
      <c r="F3" s="105"/>
      <c r="G3" s="105"/>
      <c r="H3" s="105"/>
      <c r="I3" s="105"/>
    </row>
    <row r="4" spans="2:9" ht="15">
      <c r="B4" s="30"/>
      <c r="C4" s="30"/>
      <c r="D4" s="30"/>
      <c r="E4" s="30"/>
      <c r="F4" s="30"/>
      <c r="G4" s="30"/>
      <c r="H4" s="30"/>
      <c r="I4" s="30"/>
    </row>
    <row r="5" spans="2:9" ht="18.75">
      <c r="B5" s="104" t="s">
        <v>55</v>
      </c>
      <c r="C5" s="104"/>
      <c r="D5" s="104"/>
      <c r="E5" s="104"/>
      <c r="F5" s="104"/>
      <c r="G5" s="104"/>
      <c r="H5" s="104"/>
      <c r="I5" s="104"/>
    </row>
    <row r="7" spans="2:24" ht="3.75" customHeight="1">
      <c r="B7" s="6"/>
      <c r="C7" s="6"/>
      <c r="D7" s="6"/>
      <c r="E7" s="6"/>
      <c r="F7" s="6"/>
      <c r="G7" s="6"/>
      <c r="H7" s="6"/>
      <c r="I7" s="6"/>
      <c r="J7" s="6"/>
      <c r="K7" s="6"/>
      <c r="L7" s="6"/>
      <c r="M7" s="6"/>
      <c r="N7" s="6"/>
      <c r="O7" s="6"/>
      <c r="P7" s="6"/>
      <c r="Q7" s="6"/>
      <c r="R7" s="6"/>
      <c r="S7" s="6"/>
      <c r="T7" s="6"/>
      <c r="U7" s="6"/>
      <c r="V7" s="6"/>
      <c r="W7" s="6"/>
      <c r="X7" s="6"/>
    </row>
    <row r="8" spans="2:24" ht="14.25" customHeight="1">
      <c r="B8" s="107">
        <v>2016</v>
      </c>
      <c r="C8" s="108"/>
      <c r="D8" s="108"/>
      <c r="E8" s="108"/>
      <c r="F8" s="108"/>
      <c r="G8" s="108"/>
      <c r="H8" s="108"/>
      <c r="I8" s="109"/>
      <c r="J8" s="108">
        <v>2020</v>
      </c>
      <c r="K8" s="108"/>
      <c r="L8" s="108"/>
      <c r="M8" s="108"/>
      <c r="N8" s="108"/>
      <c r="O8" s="108"/>
      <c r="P8" s="108"/>
      <c r="Q8" s="109"/>
      <c r="R8" s="108">
        <v>2022</v>
      </c>
      <c r="S8" s="108"/>
      <c r="T8" s="108"/>
      <c r="U8" s="108"/>
      <c r="V8" s="108"/>
      <c r="W8" s="108"/>
      <c r="X8" s="109"/>
    </row>
    <row r="9" spans="2:24" ht="15" customHeight="1">
      <c r="B9" s="115" t="s">
        <v>38</v>
      </c>
      <c r="C9" s="115" t="s">
        <v>45</v>
      </c>
      <c r="D9" s="107" t="s">
        <v>56</v>
      </c>
      <c r="E9" s="108"/>
      <c r="F9" s="108"/>
      <c r="G9" s="108"/>
      <c r="H9" s="108"/>
      <c r="I9" s="109"/>
      <c r="J9" s="115" t="s">
        <v>45</v>
      </c>
      <c r="K9" s="107" t="s">
        <v>56</v>
      </c>
      <c r="L9" s="108"/>
      <c r="M9" s="108"/>
      <c r="N9" s="108"/>
      <c r="O9" s="108"/>
      <c r="P9" s="108"/>
      <c r="Q9" s="109"/>
      <c r="R9" s="115" t="s">
        <v>45</v>
      </c>
      <c r="S9" s="107" t="s">
        <v>56</v>
      </c>
      <c r="T9" s="108"/>
      <c r="U9" s="108"/>
      <c r="V9" s="108"/>
      <c r="W9" s="108"/>
      <c r="X9" s="109"/>
    </row>
    <row r="10" spans="2:24" ht="49.5" customHeight="1">
      <c r="B10" s="116"/>
      <c r="C10" s="116"/>
      <c r="D10" s="28" t="s">
        <v>50</v>
      </c>
      <c r="E10" s="28" t="s">
        <v>48</v>
      </c>
      <c r="F10" s="28" t="s">
        <v>51</v>
      </c>
      <c r="G10" s="28" t="s">
        <v>46</v>
      </c>
      <c r="H10" s="28" t="s">
        <v>47</v>
      </c>
      <c r="I10" s="28" t="s">
        <v>49</v>
      </c>
      <c r="J10" s="116"/>
      <c r="K10" s="41" t="s">
        <v>50</v>
      </c>
      <c r="L10" s="41" t="s">
        <v>48</v>
      </c>
      <c r="M10" s="41" t="s">
        <v>51</v>
      </c>
      <c r="N10" s="41" t="s">
        <v>46</v>
      </c>
      <c r="O10" s="41" t="s">
        <v>47</v>
      </c>
      <c r="P10" s="42" t="s">
        <v>49</v>
      </c>
      <c r="Q10" s="41" t="s">
        <v>58</v>
      </c>
      <c r="R10" s="116"/>
      <c r="S10" s="41" t="s">
        <v>50</v>
      </c>
      <c r="T10" s="41" t="s">
        <v>48</v>
      </c>
      <c r="U10" s="41" t="s">
        <v>51</v>
      </c>
      <c r="V10" s="41" t="s">
        <v>46</v>
      </c>
      <c r="W10" s="41" t="s">
        <v>47</v>
      </c>
      <c r="X10" s="41" t="s">
        <v>49</v>
      </c>
    </row>
    <row r="11" spans="2:24" ht="15">
      <c r="B11" s="8" t="s">
        <v>0</v>
      </c>
      <c r="C11" s="10">
        <v>69</v>
      </c>
      <c r="D11" s="9">
        <v>56</v>
      </c>
      <c r="E11" s="10">
        <v>11</v>
      </c>
      <c r="F11" s="10">
        <v>1</v>
      </c>
      <c r="G11" s="10">
        <v>1</v>
      </c>
      <c r="H11" s="10"/>
      <c r="I11" s="11"/>
      <c r="J11" s="10">
        <v>62</v>
      </c>
      <c r="K11" s="9">
        <v>49</v>
      </c>
      <c r="L11" s="10">
        <v>11</v>
      </c>
      <c r="M11" s="10">
        <v>1</v>
      </c>
      <c r="N11" s="10">
        <v>1</v>
      </c>
      <c r="O11" s="10"/>
      <c r="P11" s="21"/>
      <c r="Q11" s="11"/>
      <c r="R11" s="10">
        <v>71</v>
      </c>
      <c r="S11" s="9">
        <v>39</v>
      </c>
      <c r="T11" s="10">
        <v>29</v>
      </c>
      <c r="U11" s="10"/>
      <c r="V11" s="10">
        <v>3</v>
      </c>
      <c r="W11" s="10"/>
      <c r="X11" s="11"/>
    </row>
    <row r="12" spans="2:24" ht="15">
      <c r="B12" s="12" t="s">
        <v>1</v>
      </c>
      <c r="C12" s="4">
        <v>44</v>
      </c>
      <c r="D12" s="3">
        <v>23</v>
      </c>
      <c r="E12" s="4">
        <v>10</v>
      </c>
      <c r="F12" s="4">
        <v>1</v>
      </c>
      <c r="G12" s="4">
        <v>7</v>
      </c>
      <c r="H12" s="4">
        <v>2</v>
      </c>
      <c r="I12" s="5">
        <v>1</v>
      </c>
      <c r="J12" s="4">
        <v>40</v>
      </c>
      <c r="K12" s="3">
        <v>18</v>
      </c>
      <c r="L12" s="4">
        <v>10</v>
      </c>
      <c r="M12" s="4">
        <v>1</v>
      </c>
      <c r="N12" s="4">
        <v>7</v>
      </c>
      <c r="O12" s="4">
        <v>2</v>
      </c>
      <c r="P12" s="4">
        <v>1</v>
      </c>
      <c r="Q12" s="5">
        <v>1</v>
      </c>
      <c r="R12" s="4">
        <v>45</v>
      </c>
      <c r="S12" s="3">
        <v>19</v>
      </c>
      <c r="T12" s="4">
        <v>8</v>
      </c>
      <c r="U12" s="4">
        <v>5</v>
      </c>
      <c r="V12" s="4">
        <v>11</v>
      </c>
      <c r="W12" s="4">
        <v>2</v>
      </c>
      <c r="X12" s="5"/>
    </row>
    <row r="13" spans="2:24" ht="15">
      <c r="B13" s="13" t="s">
        <v>2</v>
      </c>
      <c r="C13" s="21">
        <v>8</v>
      </c>
      <c r="D13" s="14">
        <v>8</v>
      </c>
      <c r="E13" s="21"/>
      <c r="F13" s="21"/>
      <c r="G13" s="21"/>
      <c r="H13" s="21"/>
      <c r="I13" s="15"/>
      <c r="J13" s="21">
        <v>7</v>
      </c>
      <c r="K13" s="14">
        <v>7</v>
      </c>
      <c r="L13" s="21"/>
      <c r="M13" s="21"/>
      <c r="N13" s="21"/>
      <c r="O13" s="21"/>
      <c r="P13" s="21"/>
      <c r="Q13" s="15"/>
      <c r="R13" s="21">
        <v>10</v>
      </c>
      <c r="S13" s="14">
        <v>9</v>
      </c>
      <c r="T13" s="21"/>
      <c r="U13" s="21"/>
      <c r="V13" s="21"/>
      <c r="W13" s="21"/>
      <c r="X13" s="15">
        <v>1</v>
      </c>
    </row>
    <row r="14" spans="2:24" ht="15">
      <c r="B14" s="12" t="s">
        <v>9</v>
      </c>
      <c r="C14" s="4">
        <v>46</v>
      </c>
      <c r="D14" s="3">
        <v>39</v>
      </c>
      <c r="E14" s="4">
        <v>6</v>
      </c>
      <c r="F14" s="4"/>
      <c r="G14" s="4">
        <v>1</v>
      </c>
      <c r="H14" s="4"/>
      <c r="I14" s="5"/>
      <c r="J14" s="4">
        <v>42</v>
      </c>
      <c r="K14" s="3">
        <v>34</v>
      </c>
      <c r="L14" s="4">
        <v>7</v>
      </c>
      <c r="M14" s="4"/>
      <c r="N14" s="4">
        <v>1</v>
      </c>
      <c r="O14" s="4"/>
      <c r="P14" s="4"/>
      <c r="Q14" s="5"/>
      <c r="R14" s="4">
        <v>50</v>
      </c>
      <c r="S14" s="3">
        <v>32</v>
      </c>
      <c r="T14" s="4">
        <v>13</v>
      </c>
      <c r="U14" s="4">
        <v>1</v>
      </c>
      <c r="V14" s="4">
        <v>4</v>
      </c>
      <c r="W14" s="4"/>
      <c r="X14" s="5"/>
    </row>
    <row r="15" spans="2:24" ht="15">
      <c r="B15" s="13" t="s">
        <v>39</v>
      </c>
      <c r="C15" s="21">
        <v>13</v>
      </c>
      <c r="D15" s="14">
        <v>9</v>
      </c>
      <c r="E15" s="21">
        <v>4</v>
      </c>
      <c r="F15" s="21"/>
      <c r="G15" s="21"/>
      <c r="H15" s="21"/>
      <c r="I15" s="15"/>
      <c r="J15" s="21">
        <v>70</v>
      </c>
      <c r="K15" s="14">
        <v>63</v>
      </c>
      <c r="L15" s="21">
        <v>5</v>
      </c>
      <c r="M15" s="21"/>
      <c r="N15" s="21">
        <v>1</v>
      </c>
      <c r="O15" s="21">
        <v>1</v>
      </c>
      <c r="P15" s="21"/>
      <c r="Q15" s="15"/>
      <c r="R15" s="21">
        <v>16</v>
      </c>
      <c r="S15" s="14">
        <v>5</v>
      </c>
      <c r="T15" s="21">
        <v>11</v>
      </c>
      <c r="U15" s="21"/>
      <c r="V15" s="21"/>
      <c r="W15" s="21"/>
      <c r="X15" s="15"/>
    </row>
    <row r="16" spans="2:24" ht="15">
      <c r="B16" s="12" t="s">
        <v>11</v>
      </c>
      <c r="C16" s="4">
        <v>73</v>
      </c>
      <c r="D16" s="3">
        <v>66</v>
      </c>
      <c r="E16" s="4">
        <v>5</v>
      </c>
      <c r="F16" s="4"/>
      <c r="G16" s="4">
        <v>1</v>
      </c>
      <c r="H16" s="4">
        <v>1</v>
      </c>
      <c r="I16" s="5"/>
      <c r="J16" s="4">
        <v>41</v>
      </c>
      <c r="K16" s="3">
        <v>14</v>
      </c>
      <c r="L16" s="4">
        <v>13</v>
      </c>
      <c r="M16" s="4">
        <v>5</v>
      </c>
      <c r="N16" s="4">
        <v>5</v>
      </c>
      <c r="O16" s="4">
        <v>4</v>
      </c>
      <c r="P16" s="4"/>
      <c r="Q16" s="5"/>
      <c r="R16" s="4">
        <v>74</v>
      </c>
      <c r="S16" s="3">
        <v>64</v>
      </c>
      <c r="T16" s="4">
        <v>8</v>
      </c>
      <c r="U16" s="4"/>
      <c r="V16" s="4">
        <v>2</v>
      </c>
      <c r="W16" s="4"/>
      <c r="X16" s="5"/>
    </row>
    <row r="17" spans="2:24" ht="15">
      <c r="B17" s="13" t="s">
        <v>13</v>
      </c>
      <c r="C17" s="21">
        <v>42</v>
      </c>
      <c r="D17" s="14">
        <v>14</v>
      </c>
      <c r="E17" s="21">
        <v>14</v>
      </c>
      <c r="F17" s="21">
        <v>5</v>
      </c>
      <c r="G17" s="21">
        <v>4</v>
      </c>
      <c r="H17" s="21">
        <v>5</v>
      </c>
      <c r="I17" s="15"/>
      <c r="J17" s="21">
        <v>30</v>
      </c>
      <c r="K17" s="14">
        <v>25</v>
      </c>
      <c r="L17" s="21">
        <v>2</v>
      </c>
      <c r="M17" s="21"/>
      <c r="N17" s="21"/>
      <c r="O17" s="21"/>
      <c r="P17" s="21">
        <v>3</v>
      </c>
      <c r="Q17" s="15"/>
      <c r="R17" s="21">
        <v>43</v>
      </c>
      <c r="S17" s="14">
        <v>16</v>
      </c>
      <c r="T17" s="21">
        <v>13</v>
      </c>
      <c r="U17" s="21">
        <v>3</v>
      </c>
      <c r="V17" s="21">
        <v>7</v>
      </c>
      <c r="W17" s="21">
        <v>4</v>
      </c>
      <c r="X17" s="15"/>
    </row>
    <row r="18" spans="2:24" ht="15">
      <c r="B18" s="12" t="s">
        <v>14</v>
      </c>
      <c r="C18" s="4">
        <v>31</v>
      </c>
      <c r="D18" s="3">
        <v>26</v>
      </c>
      <c r="E18" s="4">
        <v>2</v>
      </c>
      <c r="F18" s="4"/>
      <c r="G18" s="4"/>
      <c r="H18" s="4"/>
      <c r="I18" s="5">
        <v>3</v>
      </c>
      <c r="J18" s="4">
        <v>19</v>
      </c>
      <c r="K18" s="3">
        <v>8</v>
      </c>
      <c r="L18" s="4">
        <v>10</v>
      </c>
      <c r="M18" s="4"/>
      <c r="N18" s="4"/>
      <c r="O18" s="4"/>
      <c r="P18" s="4"/>
      <c r="Q18" s="5">
        <v>1</v>
      </c>
      <c r="R18" s="4">
        <v>32</v>
      </c>
      <c r="S18" s="3">
        <v>12</v>
      </c>
      <c r="T18" s="4">
        <v>15</v>
      </c>
      <c r="U18" s="4">
        <v>1</v>
      </c>
      <c r="V18" s="4">
        <v>1</v>
      </c>
      <c r="W18" s="4"/>
      <c r="X18" s="5">
        <v>3</v>
      </c>
    </row>
    <row r="19" spans="2:24" ht="15">
      <c r="B19" s="13" t="s">
        <v>15</v>
      </c>
      <c r="C19" s="21">
        <v>18</v>
      </c>
      <c r="D19" s="14">
        <v>8</v>
      </c>
      <c r="E19" s="21">
        <v>10</v>
      </c>
      <c r="F19" s="21"/>
      <c r="G19" s="21"/>
      <c r="H19" s="21"/>
      <c r="I19" s="15"/>
      <c r="J19" s="21">
        <v>43</v>
      </c>
      <c r="K19" s="14">
        <v>29</v>
      </c>
      <c r="L19" s="21">
        <v>14</v>
      </c>
      <c r="M19" s="21"/>
      <c r="N19" s="21"/>
      <c r="O19" s="21"/>
      <c r="P19" s="21"/>
      <c r="Q19" s="15"/>
      <c r="R19" s="21">
        <v>19</v>
      </c>
      <c r="S19" s="14">
        <v>6</v>
      </c>
      <c r="T19" s="21">
        <v>12</v>
      </c>
      <c r="U19" s="21"/>
      <c r="V19" s="21">
        <v>1</v>
      </c>
      <c r="W19" s="21"/>
      <c r="X19" s="15"/>
    </row>
    <row r="20" spans="2:24" ht="15">
      <c r="B20" s="12" t="s">
        <v>16</v>
      </c>
      <c r="C20" s="4">
        <v>45</v>
      </c>
      <c r="D20" s="3">
        <v>31</v>
      </c>
      <c r="E20" s="4">
        <v>14</v>
      </c>
      <c r="F20" s="4"/>
      <c r="G20" s="4"/>
      <c r="H20" s="4"/>
      <c r="I20" s="5"/>
      <c r="J20" s="4">
        <v>11</v>
      </c>
      <c r="K20" s="3">
        <v>7</v>
      </c>
      <c r="L20" s="4">
        <v>4</v>
      </c>
      <c r="M20" s="4"/>
      <c r="N20" s="4"/>
      <c r="O20" s="4"/>
      <c r="P20" s="4"/>
      <c r="Q20" s="5"/>
      <c r="R20" s="4">
        <v>49</v>
      </c>
      <c r="S20" s="3">
        <v>24</v>
      </c>
      <c r="T20" s="4">
        <v>25</v>
      </c>
      <c r="U20" s="4"/>
      <c r="V20" s="4"/>
      <c r="W20" s="4"/>
      <c r="X20" s="5"/>
    </row>
    <row r="21" spans="2:24" ht="15">
      <c r="B21" s="13" t="s">
        <v>17</v>
      </c>
      <c r="C21" s="21">
        <v>129</v>
      </c>
      <c r="D21" s="14">
        <v>84</v>
      </c>
      <c r="E21" s="21">
        <v>15</v>
      </c>
      <c r="F21" s="21">
        <v>7</v>
      </c>
      <c r="G21" s="21">
        <v>13</v>
      </c>
      <c r="H21" s="21">
        <v>6</v>
      </c>
      <c r="I21" s="15">
        <v>4</v>
      </c>
      <c r="J21" s="21">
        <v>122</v>
      </c>
      <c r="K21" s="14">
        <v>77</v>
      </c>
      <c r="L21" s="21">
        <v>15</v>
      </c>
      <c r="M21" s="21">
        <v>7</v>
      </c>
      <c r="N21" s="21">
        <v>13</v>
      </c>
      <c r="O21" s="21">
        <v>5</v>
      </c>
      <c r="P21" s="21">
        <v>4</v>
      </c>
      <c r="Q21" s="15">
        <v>1</v>
      </c>
      <c r="R21" s="21">
        <v>142</v>
      </c>
      <c r="S21" s="14">
        <v>76</v>
      </c>
      <c r="T21" s="21">
        <v>37</v>
      </c>
      <c r="U21" s="21">
        <v>5</v>
      </c>
      <c r="V21" s="21">
        <v>17</v>
      </c>
      <c r="W21" s="21">
        <v>5</v>
      </c>
      <c r="X21" s="15">
        <v>2</v>
      </c>
    </row>
    <row r="22" spans="2:24" ht="15">
      <c r="B22" s="12" t="s">
        <v>19</v>
      </c>
      <c r="C22" s="4">
        <v>21</v>
      </c>
      <c r="D22" s="3">
        <v>13</v>
      </c>
      <c r="E22" s="4">
        <v>5</v>
      </c>
      <c r="F22" s="4">
        <v>2</v>
      </c>
      <c r="G22" s="4"/>
      <c r="H22" s="4">
        <v>1</v>
      </c>
      <c r="I22" s="5"/>
      <c r="J22" s="4">
        <v>21</v>
      </c>
      <c r="K22" s="3">
        <v>13</v>
      </c>
      <c r="L22" s="4">
        <v>5</v>
      </c>
      <c r="M22" s="4">
        <v>2</v>
      </c>
      <c r="N22" s="4"/>
      <c r="O22" s="4">
        <v>1</v>
      </c>
      <c r="P22" s="4"/>
      <c r="Q22" s="5"/>
      <c r="R22" s="4">
        <v>24</v>
      </c>
      <c r="S22" s="3">
        <v>10</v>
      </c>
      <c r="T22" s="4">
        <v>7</v>
      </c>
      <c r="U22" s="4">
        <v>2</v>
      </c>
      <c r="V22" s="4">
        <v>3</v>
      </c>
      <c r="W22" s="4">
        <v>2</v>
      </c>
      <c r="X22" s="5"/>
    </row>
    <row r="23" spans="2:24" ht="15">
      <c r="B23" s="13" t="s">
        <v>20</v>
      </c>
      <c r="C23" s="21">
        <v>60</v>
      </c>
      <c r="D23" s="14">
        <v>46</v>
      </c>
      <c r="E23" s="21">
        <v>8</v>
      </c>
      <c r="F23" s="21">
        <v>6</v>
      </c>
      <c r="G23" s="21"/>
      <c r="H23" s="21"/>
      <c r="I23" s="15"/>
      <c r="J23" s="21">
        <v>55</v>
      </c>
      <c r="K23" s="14">
        <v>41</v>
      </c>
      <c r="L23" s="21">
        <v>7</v>
      </c>
      <c r="M23" s="21">
        <v>4</v>
      </c>
      <c r="N23" s="21"/>
      <c r="O23" s="21"/>
      <c r="P23" s="21"/>
      <c r="Q23" s="15">
        <v>3</v>
      </c>
      <c r="R23" s="21">
        <v>65</v>
      </c>
      <c r="S23" s="14">
        <v>37</v>
      </c>
      <c r="T23" s="21">
        <v>20</v>
      </c>
      <c r="U23" s="21">
        <v>6</v>
      </c>
      <c r="V23" s="21">
        <v>1</v>
      </c>
      <c r="W23" s="21"/>
      <c r="X23" s="15">
        <v>1</v>
      </c>
    </row>
    <row r="24" spans="2:24" ht="15">
      <c r="B24" s="12" t="s">
        <v>22</v>
      </c>
      <c r="C24" s="4">
        <v>52</v>
      </c>
      <c r="D24" s="3">
        <v>46</v>
      </c>
      <c r="E24" s="4">
        <v>6</v>
      </c>
      <c r="F24" s="4"/>
      <c r="G24" s="4"/>
      <c r="H24" s="4"/>
      <c r="I24" s="5"/>
      <c r="J24" s="4">
        <v>51</v>
      </c>
      <c r="K24" s="3">
        <v>45</v>
      </c>
      <c r="L24" s="4">
        <v>6</v>
      </c>
      <c r="M24" s="4"/>
      <c r="N24" s="4"/>
      <c r="O24" s="4"/>
      <c r="P24" s="4"/>
      <c r="Q24" s="5"/>
      <c r="R24" s="4">
        <v>52</v>
      </c>
      <c r="S24" s="3">
        <v>25</v>
      </c>
      <c r="T24" s="4">
        <v>27</v>
      </c>
      <c r="U24" s="4"/>
      <c r="V24" s="4"/>
      <c r="W24" s="4"/>
      <c r="X24" s="5"/>
    </row>
    <row r="25" spans="2:24" ht="15">
      <c r="B25" s="13" t="s">
        <v>24</v>
      </c>
      <c r="C25" s="21">
        <v>66</v>
      </c>
      <c r="D25" s="14">
        <v>41</v>
      </c>
      <c r="E25" s="21">
        <v>24</v>
      </c>
      <c r="F25" s="21">
        <v>1</v>
      </c>
      <c r="G25" s="21"/>
      <c r="H25" s="21"/>
      <c r="I25" s="15"/>
      <c r="J25" s="21">
        <v>57</v>
      </c>
      <c r="K25" s="14">
        <v>31</v>
      </c>
      <c r="L25" s="21">
        <v>20</v>
      </c>
      <c r="M25" s="21">
        <v>1</v>
      </c>
      <c r="N25" s="21"/>
      <c r="O25" s="21"/>
      <c r="P25" s="21"/>
      <c r="Q25" s="15">
        <v>5</v>
      </c>
      <c r="R25" s="21">
        <v>80</v>
      </c>
      <c r="S25" s="14">
        <v>53</v>
      </c>
      <c r="T25" s="21">
        <v>27</v>
      </c>
      <c r="U25" s="21"/>
      <c r="V25" s="21"/>
      <c r="W25" s="21"/>
      <c r="X25" s="15"/>
    </row>
    <row r="26" spans="2:24" ht="15">
      <c r="B26" s="12" t="s">
        <v>25</v>
      </c>
      <c r="C26" s="4">
        <v>93</v>
      </c>
      <c r="D26" s="3">
        <v>72</v>
      </c>
      <c r="E26" s="4">
        <v>17</v>
      </c>
      <c r="F26" s="4"/>
      <c r="G26" s="4">
        <v>2</v>
      </c>
      <c r="H26" s="4">
        <v>1</v>
      </c>
      <c r="I26" s="5">
        <v>1</v>
      </c>
      <c r="J26" s="4">
        <v>87</v>
      </c>
      <c r="K26" s="3">
        <v>66</v>
      </c>
      <c r="L26" s="4">
        <v>12</v>
      </c>
      <c r="M26" s="4"/>
      <c r="N26" s="4">
        <v>2</v>
      </c>
      <c r="O26" s="4">
        <v>1</v>
      </c>
      <c r="P26" s="4">
        <v>1</v>
      </c>
      <c r="Q26" s="5">
        <v>5</v>
      </c>
      <c r="R26" s="4">
        <v>113</v>
      </c>
      <c r="S26" s="3">
        <v>79</v>
      </c>
      <c r="T26" s="4">
        <v>31</v>
      </c>
      <c r="U26" s="4"/>
      <c r="V26" s="4">
        <v>3</v>
      </c>
      <c r="W26" s="4"/>
      <c r="X26" s="5"/>
    </row>
    <row r="27" spans="2:24" ht="15">
      <c r="B27" s="13" t="s">
        <v>26</v>
      </c>
      <c r="C27" s="21">
        <v>9</v>
      </c>
      <c r="D27" s="14">
        <v>5</v>
      </c>
      <c r="E27" s="21">
        <v>2</v>
      </c>
      <c r="F27" s="21">
        <v>2</v>
      </c>
      <c r="G27" s="21"/>
      <c r="H27" s="21"/>
      <c r="I27" s="15"/>
      <c r="J27" s="21">
        <v>11</v>
      </c>
      <c r="K27" s="14">
        <v>5</v>
      </c>
      <c r="L27" s="21">
        <v>2</v>
      </c>
      <c r="M27" s="21">
        <v>2</v>
      </c>
      <c r="N27" s="21"/>
      <c r="O27" s="21"/>
      <c r="P27" s="21"/>
      <c r="Q27" s="15">
        <v>2</v>
      </c>
      <c r="R27" s="21">
        <v>10</v>
      </c>
      <c r="S27" s="14">
        <v>3</v>
      </c>
      <c r="T27" s="21">
        <v>6</v>
      </c>
      <c r="U27" s="21">
        <v>1</v>
      </c>
      <c r="V27" s="21"/>
      <c r="W27" s="21"/>
      <c r="X27" s="15"/>
    </row>
    <row r="28" spans="2:24" ht="15">
      <c r="B28" s="12" t="s">
        <v>29</v>
      </c>
      <c r="C28" s="4">
        <v>68</v>
      </c>
      <c r="D28" s="3">
        <v>52</v>
      </c>
      <c r="E28" s="4">
        <v>6</v>
      </c>
      <c r="F28" s="4">
        <v>2</v>
      </c>
      <c r="G28" s="4">
        <v>3</v>
      </c>
      <c r="H28" s="4">
        <v>1</v>
      </c>
      <c r="I28" s="5">
        <v>4</v>
      </c>
      <c r="J28" s="4">
        <v>65</v>
      </c>
      <c r="K28" s="3">
        <v>49</v>
      </c>
      <c r="L28" s="4">
        <v>6</v>
      </c>
      <c r="M28" s="4">
        <v>2</v>
      </c>
      <c r="N28" s="4">
        <v>3</v>
      </c>
      <c r="O28" s="4">
        <v>1</v>
      </c>
      <c r="P28" s="4">
        <v>4</v>
      </c>
      <c r="Q28" s="5"/>
      <c r="R28" s="4">
        <v>70</v>
      </c>
      <c r="S28" s="3">
        <v>52</v>
      </c>
      <c r="T28" s="4">
        <v>6</v>
      </c>
      <c r="U28" s="4">
        <v>1</v>
      </c>
      <c r="V28" s="4">
        <v>9</v>
      </c>
      <c r="W28" s="4"/>
      <c r="X28" s="5">
        <v>2</v>
      </c>
    </row>
    <row r="29" spans="2:24" ht="15">
      <c r="B29" s="13" t="s">
        <v>30</v>
      </c>
      <c r="C29" s="21">
        <v>17</v>
      </c>
      <c r="D29" s="14">
        <v>6</v>
      </c>
      <c r="E29" s="21"/>
      <c r="F29" s="21">
        <v>10</v>
      </c>
      <c r="G29" s="21">
        <v>1</v>
      </c>
      <c r="H29" s="21"/>
      <c r="I29" s="15"/>
      <c r="J29" s="21">
        <v>17</v>
      </c>
      <c r="K29" s="14">
        <v>6</v>
      </c>
      <c r="L29" s="21"/>
      <c r="M29" s="21">
        <v>10</v>
      </c>
      <c r="N29" s="21">
        <v>1</v>
      </c>
      <c r="O29" s="21"/>
      <c r="P29" s="21"/>
      <c r="Q29" s="15"/>
      <c r="R29" s="21">
        <v>20</v>
      </c>
      <c r="S29" s="14">
        <v>5</v>
      </c>
      <c r="T29" s="21">
        <v>2</v>
      </c>
      <c r="U29" s="21">
        <v>8</v>
      </c>
      <c r="V29" s="21">
        <v>4</v>
      </c>
      <c r="W29" s="21">
        <v>1</v>
      </c>
      <c r="X29" s="15"/>
    </row>
    <row r="30" spans="2:24" ht="15">
      <c r="B30" s="12" t="s">
        <v>31</v>
      </c>
      <c r="C30" s="4">
        <v>16</v>
      </c>
      <c r="D30" s="3">
        <v>7</v>
      </c>
      <c r="E30" s="4"/>
      <c r="F30" s="4">
        <v>4</v>
      </c>
      <c r="G30" s="4">
        <v>1</v>
      </c>
      <c r="H30" s="4">
        <v>3</v>
      </c>
      <c r="I30" s="5">
        <v>1</v>
      </c>
      <c r="J30" s="4">
        <v>13</v>
      </c>
      <c r="K30" s="3">
        <v>7</v>
      </c>
      <c r="L30" s="4"/>
      <c r="M30" s="4">
        <v>4</v>
      </c>
      <c r="N30" s="4">
        <v>1</v>
      </c>
      <c r="O30" s="4">
        <v>1</v>
      </c>
      <c r="P30" s="4"/>
      <c r="Q30" s="5"/>
      <c r="R30" s="4">
        <v>17</v>
      </c>
      <c r="S30" s="3">
        <v>5</v>
      </c>
      <c r="T30" s="4">
        <v>3</v>
      </c>
      <c r="U30" s="4">
        <v>3</v>
      </c>
      <c r="V30" s="4">
        <v>2</v>
      </c>
      <c r="W30" s="4">
        <v>4</v>
      </c>
      <c r="X30" s="5"/>
    </row>
    <row r="31" spans="2:24" ht="15">
      <c r="B31" s="13" t="s">
        <v>32</v>
      </c>
      <c r="C31" s="21">
        <v>19</v>
      </c>
      <c r="D31" s="14">
        <v>15</v>
      </c>
      <c r="E31" s="21">
        <v>4</v>
      </c>
      <c r="F31" s="21"/>
      <c r="G31" s="21"/>
      <c r="H31" s="21"/>
      <c r="I31" s="15"/>
      <c r="J31" s="21">
        <v>17</v>
      </c>
      <c r="K31" s="14">
        <v>13</v>
      </c>
      <c r="L31" s="21">
        <v>4</v>
      </c>
      <c r="M31" s="21"/>
      <c r="N31" s="21"/>
      <c r="O31" s="21"/>
      <c r="P31" s="21"/>
      <c r="Q31" s="15"/>
      <c r="R31" s="21">
        <v>25</v>
      </c>
      <c r="S31" s="14">
        <v>15</v>
      </c>
      <c r="T31" s="21">
        <v>6</v>
      </c>
      <c r="U31" s="21"/>
      <c r="V31" s="21">
        <v>2</v>
      </c>
      <c r="W31" s="21">
        <v>2</v>
      </c>
      <c r="X31" s="15"/>
    </row>
    <row r="32" spans="2:24" ht="15">
      <c r="B32" s="12" t="s">
        <v>34</v>
      </c>
      <c r="C32" s="4">
        <v>45</v>
      </c>
      <c r="D32" s="3">
        <v>30</v>
      </c>
      <c r="E32" s="4">
        <v>11</v>
      </c>
      <c r="F32" s="4">
        <v>1</v>
      </c>
      <c r="G32" s="4"/>
      <c r="H32" s="4">
        <v>2</v>
      </c>
      <c r="I32" s="5">
        <v>1</v>
      </c>
      <c r="J32" s="4">
        <v>45</v>
      </c>
      <c r="K32" s="3">
        <v>30</v>
      </c>
      <c r="L32" s="4">
        <v>11</v>
      </c>
      <c r="M32" s="4">
        <v>1</v>
      </c>
      <c r="N32" s="4"/>
      <c r="O32" s="4">
        <v>2</v>
      </c>
      <c r="P32" s="4">
        <v>1</v>
      </c>
      <c r="Q32" s="5"/>
      <c r="R32" s="4">
        <v>64</v>
      </c>
      <c r="S32" s="3">
        <v>24</v>
      </c>
      <c r="T32" s="4">
        <v>33</v>
      </c>
      <c r="U32" s="4">
        <v>1</v>
      </c>
      <c r="V32" s="4">
        <v>1</v>
      </c>
      <c r="W32" s="4">
        <v>3</v>
      </c>
      <c r="X32" s="5">
        <v>2</v>
      </c>
    </row>
    <row r="33" spans="2:24" ht="15">
      <c r="B33" s="13" t="s">
        <v>35</v>
      </c>
      <c r="C33" s="21">
        <v>16</v>
      </c>
      <c r="D33" s="14">
        <v>1</v>
      </c>
      <c r="E33" s="21">
        <v>6</v>
      </c>
      <c r="F33" s="21"/>
      <c r="G33" s="21">
        <v>3</v>
      </c>
      <c r="H33" s="21">
        <v>6</v>
      </c>
      <c r="I33" s="15"/>
      <c r="J33" s="21">
        <v>14</v>
      </c>
      <c r="K33" s="14">
        <v>1</v>
      </c>
      <c r="L33" s="21">
        <v>6</v>
      </c>
      <c r="M33" s="21"/>
      <c r="N33" s="21">
        <v>2</v>
      </c>
      <c r="O33" s="21">
        <v>5</v>
      </c>
      <c r="P33" s="21"/>
      <c r="Q33" s="15"/>
      <c r="R33" s="21">
        <v>20</v>
      </c>
      <c r="S33" s="14">
        <v>4</v>
      </c>
      <c r="T33" s="21">
        <v>3</v>
      </c>
      <c r="U33" s="21"/>
      <c r="V33" s="21">
        <v>5</v>
      </c>
      <c r="W33" s="21">
        <v>8</v>
      </c>
      <c r="X33" s="15"/>
    </row>
    <row r="34" spans="2:24" ht="15">
      <c r="B34" s="12" t="s">
        <v>36</v>
      </c>
      <c r="C34" s="4">
        <v>12</v>
      </c>
      <c r="D34" s="3">
        <v>6</v>
      </c>
      <c r="E34" s="4"/>
      <c r="F34" s="4">
        <v>2</v>
      </c>
      <c r="G34" s="4">
        <v>3</v>
      </c>
      <c r="H34" s="4">
        <v>1</v>
      </c>
      <c r="I34" s="5"/>
      <c r="J34" s="4">
        <v>12</v>
      </c>
      <c r="K34" s="3">
        <v>6</v>
      </c>
      <c r="L34" s="4"/>
      <c r="M34" s="4">
        <v>2</v>
      </c>
      <c r="N34" s="4">
        <v>3</v>
      </c>
      <c r="O34" s="4">
        <v>1</v>
      </c>
      <c r="P34" s="4"/>
      <c r="Q34" s="5"/>
      <c r="R34" s="4">
        <v>15</v>
      </c>
      <c r="S34" s="3">
        <v>8</v>
      </c>
      <c r="T34" s="4"/>
      <c r="U34" s="4">
        <v>2</v>
      </c>
      <c r="V34" s="4">
        <v>4</v>
      </c>
      <c r="W34" s="4">
        <v>1</v>
      </c>
      <c r="X34" s="5"/>
    </row>
    <row r="35" spans="2:24" ht="15">
      <c r="B35" s="16" t="s">
        <v>40</v>
      </c>
      <c r="C35" s="22">
        <f aca="true" t="shared" si="0" ref="C35:I35">SUM(C11:C34)</f>
        <v>1012</v>
      </c>
      <c r="D35" s="17">
        <f t="shared" si="0"/>
        <v>704</v>
      </c>
      <c r="E35" s="22">
        <f t="shared" si="0"/>
        <v>180</v>
      </c>
      <c r="F35" s="22">
        <f t="shared" si="0"/>
        <v>44</v>
      </c>
      <c r="G35" s="22">
        <f t="shared" si="0"/>
        <v>40</v>
      </c>
      <c r="H35" s="22">
        <f t="shared" si="0"/>
        <v>29</v>
      </c>
      <c r="I35" s="18">
        <f t="shared" si="0"/>
        <v>15</v>
      </c>
      <c r="J35" s="22">
        <v>952</v>
      </c>
      <c r="K35" s="17">
        <v>644</v>
      </c>
      <c r="L35" s="22">
        <v>169</v>
      </c>
      <c r="M35" s="22">
        <v>42</v>
      </c>
      <c r="N35" s="22">
        <v>40</v>
      </c>
      <c r="O35" s="22">
        <v>24</v>
      </c>
      <c r="P35" s="22">
        <v>14</v>
      </c>
      <c r="Q35" s="18">
        <v>18</v>
      </c>
      <c r="R35" s="22">
        <f>SUM(R11:R34)</f>
        <v>1126</v>
      </c>
      <c r="S35" s="17">
        <f aca="true" t="shared" si="1" ref="S35:X35">SUM(S11:S34)</f>
        <v>622</v>
      </c>
      <c r="T35" s="22">
        <f t="shared" si="1"/>
        <v>342</v>
      </c>
      <c r="U35" s="22">
        <f t="shared" si="1"/>
        <v>39</v>
      </c>
      <c r="V35" s="22">
        <f t="shared" si="1"/>
        <v>80</v>
      </c>
      <c r="W35" s="22">
        <f t="shared" si="1"/>
        <v>32</v>
      </c>
      <c r="X35" s="18">
        <f t="shared" si="1"/>
        <v>11</v>
      </c>
    </row>
    <row r="36" spans="2:24" ht="15">
      <c r="B36" s="19" t="s">
        <v>3</v>
      </c>
      <c r="C36" s="4">
        <v>19</v>
      </c>
      <c r="D36" s="3">
        <v>11</v>
      </c>
      <c r="E36" s="4">
        <v>2</v>
      </c>
      <c r="F36" s="4">
        <v>1</v>
      </c>
      <c r="G36" s="4"/>
      <c r="H36" s="4">
        <v>4</v>
      </c>
      <c r="I36" s="5">
        <v>1</v>
      </c>
      <c r="J36" s="4">
        <v>18</v>
      </c>
      <c r="K36" s="3">
        <v>10</v>
      </c>
      <c r="L36" s="4">
        <v>2</v>
      </c>
      <c r="M36" s="4">
        <v>1</v>
      </c>
      <c r="N36" s="4"/>
      <c r="O36" s="4">
        <v>2</v>
      </c>
      <c r="P36" s="4">
        <v>1</v>
      </c>
      <c r="Q36" s="5">
        <v>2</v>
      </c>
      <c r="R36" s="4">
        <v>19</v>
      </c>
      <c r="S36" s="3">
        <v>12</v>
      </c>
      <c r="T36" s="4">
        <v>3</v>
      </c>
      <c r="U36" s="4"/>
      <c r="V36" s="4">
        <v>2</v>
      </c>
      <c r="W36" s="4">
        <v>2</v>
      </c>
      <c r="X36" s="5"/>
    </row>
    <row r="37" spans="2:24" ht="15">
      <c r="B37" s="13" t="s">
        <v>4</v>
      </c>
      <c r="C37" s="21">
        <v>3</v>
      </c>
      <c r="D37" s="14">
        <v>2</v>
      </c>
      <c r="E37" s="21">
        <v>1</v>
      </c>
      <c r="F37" s="21"/>
      <c r="G37" s="35"/>
      <c r="H37" s="21"/>
      <c r="I37" s="15"/>
      <c r="J37" s="21">
        <v>3</v>
      </c>
      <c r="K37" s="14">
        <v>2</v>
      </c>
      <c r="L37" s="21">
        <v>1</v>
      </c>
      <c r="M37" s="21"/>
      <c r="N37" s="35"/>
      <c r="O37" s="21"/>
      <c r="P37" s="21"/>
      <c r="Q37" s="15"/>
      <c r="R37" s="21">
        <v>3</v>
      </c>
      <c r="S37" s="14">
        <v>3</v>
      </c>
      <c r="T37" s="21"/>
      <c r="U37" s="21"/>
      <c r="V37" s="35"/>
      <c r="W37" s="21"/>
      <c r="X37" s="15"/>
    </row>
    <row r="38" spans="2:24" ht="15">
      <c r="B38" s="19" t="s">
        <v>5</v>
      </c>
      <c r="C38" s="31">
        <v>12</v>
      </c>
      <c r="D38" s="3">
        <v>12</v>
      </c>
      <c r="E38" s="4"/>
      <c r="F38" s="4"/>
      <c r="G38" s="36"/>
      <c r="H38" s="4"/>
      <c r="I38" s="5"/>
      <c r="J38" s="31">
        <v>5</v>
      </c>
      <c r="K38" s="3">
        <v>4</v>
      </c>
      <c r="L38" s="4">
        <v>1</v>
      </c>
      <c r="M38" s="4"/>
      <c r="N38" s="36"/>
      <c r="O38" s="4"/>
      <c r="P38" s="4"/>
      <c r="Q38" s="5"/>
      <c r="R38" s="31">
        <v>9</v>
      </c>
      <c r="S38" s="3">
        <v>5</v>
      </c>
      <c r="T38" s="4">
        <v>4</v>
      </c>
      <c r="U38" s="4"/>
      <c r="V38" s="36"/>
      <c r="W38" s="4"/>
      <c r="X38" s="5"/>
    </row>
    <row r="39" spans="2:24" ht="15">
      <c r="B39" s="13" t="s">
        <v>6</v>
      </c>
      <c r="C39" s="21">
        <v>7</v>
      </c>
      <c r="D39" s="14">
        <v>6</v>
      </c>
      <c r="E39" s="21">
        <v>1</v>
      </c>
      <c r="F39" s="21"/>
      <c r="G39" s="35"/>
      <c r="H39" s="21"/>
      <c r="I39" s="15"/>
      <c r="J39" s="21">
        <v>12</v>
      </c>
      <c r="K39" s="14">
        <v>12</v>
      </c>
      <c r="L39" s="21"/>
      <c r="M39" s="21"/>
      <c r="N39" s="35"/>
      <c r="O39" s="21"/>
      <c r="P39" s="21"/>
      <c r="Q39" s="15"/>
      <c r="R39" s="21">
        <v>12</v>
      </c>
      <c r="S39" s="14">
        <v>10</v>
      </c>
      <c r="T39" s="21">
        <v>1</v>
      </c>
      <c r="U39" s="21">
        <v>1</v>
      </c>
      <c r="V39" s="35"/>
      <c r="W39" s="21"/>
      <c r="X39" s="15"/>
    </row>
    <row r="40" spans="2:24" ht="15">
      <c r="B40" s="19" t="s">
        <v>7</v>
      </c>
      <c r="C40" s="31">
        <v>18</v>
      </c>
      <c r="D40" s="3">
        <v>9</v>
      </c>
      <c r="E40" s="4">
        <v>8</v>
      </c>
      <c r="F40" s="4"/>
      <c r="G40" s="36"/>
      <c r="H40" s="4"/>
      <c r="I40" s="5">
        <v>1</v>
      </c>
      <c r="J40" s="31">
        <v>18</v>
      </c>
      <c r="K40" s="3">
        <v>9</v>
      </c>
      <c r="L40" s="4">
        <v>8</v>
      </c>
      <c r="M40" s="4"/>
      <c r="N40" s="36"/>
      <c r="O40" s="4"/>
      <c r="P40" s="4">
        <v>1</v>
      </c>
      <c r="Q40" s="5"/>
      <c r="R40" s="31">
        <v>18</v>
      </c>
      <c r="S40" s="3">
        <v>10</v>
      </c>
      <c r="T40" s="4">
        <v>8</v>
      </c>
      <c r="U40" s="4"/>
      <c r="V40" s="36"/>
      <c r="W40" s="4"/>
      <c r="X40" s="5"/>
    </row>
    <row r="41" spans="2:24" ht="15">
      <c r="B41" s="13" t="s">
        <v>8</v>
      </c>
      <c r="C41" s="21">
        <v>27</v>
      </c>
      <c r="D41" s="14">
        <v>18</v>
      </c>
      <c r="E41" s="21">
        <v>8</v>
      </c>
      <c r="F41" s="21"/>
      <c r="G41" s="35"/>
      <c r="H41" s="21"/>
      <c r="I41" s="15">
        <v>1</v>
      </c>
      <c r="J41" s="21">
        <v>25</v>
      </c>
      <c r="K41" s="14">
        <v>17</v>
      </c>
      <c r="L41" s="21">
        <v>7</v>
      </c>
      <c r="M41" s="21"/>
      <c r="N41" s="35"/>
      <c r="O41" s="21"/>
      <c r="P41" s="21">
        <v>1</v>
      </c>
      <c r="Q41" s="15"/>
      <c r="R41" s="21">
        <v>30</v>
      </c>
      <c r="S41" s="14">
        <v>14</v>
      </c>
      <c r="T41" s="21">
        <v>15</v>
      </c>
      <c r="U41" s="21">
        <v>1</v>
      </c>
      <c r="V41" s="35"/>
      <c r="W41" s="21"/>
      <c r="X41" s="15"/>
    </row>
    <row r="42" spans="2:24" ht="15">
      <c r="B42" s="19" t="s">
        <v>10</v>
      </c>
      <c r="C42" s="31">
        <v>7</v>
      </c>
      <c r="D42" s="3">
        <v>7</v>
      </c>
      <c r="E42" s="4"/>
      <c r="F42" s="4"/>
      <c r="G42" s="36"/>
      <c r="H42" s="4"/>
      <c r="I42" s="5"/>
      <c r="J42" s="31">
        <v>7</v>
      </c>
      <c r="K42" s="3">
        <v>7</v>
      </c>
      <c r="L42" s="4"/>
      <c r="M42" s="4"/>
      <c r="N42" s="36"/>
      <c r="O42" s="4"/>
      <c r="P42" s="4"/>
      <c r="Q42" s="5"/>
      <c r="R42" s="31">
        <v>7</v>
      </c>
      <c r="S42" s="3">
        <v>5</v>
      </c>
      <c r="T42" s="4">
        <v>2</v>
      </c>
      <c r="U42" s="4"/>
      <c r="V42" s="36"/>
      <c r="W42" s="4"/>
      <c r="X42" s="5"/>
    </row>
    <row r="43" spans="2:24" ht="15">
      <c r="B43" s="13" t="s">
        <v>41</v>
      </c>
      <c r="C43" s="21">
        <v>0</v>
      </c>
      <c r="D43" s="14">
        <v>0</v>
      </c>
      <c r="E43" s="21">
        <v>0</v>
      </c>
      <c r="F43" s="21">
        <v>0</v>
      </c>
      <c r="G43" s="35">
        <v>0</v>
      </c>
      <c r="H43" s="21">
        <v>0</v>
      </c>
      <c r="I43" s="15">
        <v>0</v>
      </c>
      <c r="J43" s="21">
        <v>0</v>
      </c>
      <c r="K43" s="14">
        <v>0</v>
      </c>
      <c r="L43" s="21">
        <v>0</v>
      </c>
      <c r="M43" s="21">
        <v>0</v>
      </c>
      <c r="N43" s="35">
        <v>0</v>
      </c>
      <c r="O43" s="21">
        <v>0</v>
      </c>
      <c r="P43" s="21">
        <v>0</v>
      </c>
      <c r="Q43" s="15">
        <v>0</v>
      </c>
      <c r="R43" s="21"/>
      <c r="S43" s="14"/>
      <c r="T43" s="21"/>
      <c r="U43" s="21"/>
      <c r="V43" s="35"/>
      <c r="W43" s="21"/>
      <c r="X43" s="15"/>
    </row>
    <row r="44" spans="2:24" ht="15">
      <c r="B44" s="19" t="s">
        <v>12</v>
      </c>
      <c r="C44" s="31">
        <v>23</v>
      </c>
      <c r="D44" s="3">
        <v>20</v>
      </c>
      <c r="E44" s="4">
        <v>3</v>
      </c>
      <c r="F44" s="4"/>
      <c r="G44" s="36"/>
      <c r="H44" s="4"/>
      <c r="I44" s="5"/>
      <c r="J44" s="31">
        <v>22</v>
      </c>
      <c r="K44" s="3">
        <v>19</v>
      </c>
      <c r="L44" s="4">
        <v>3</v>
      </c>
      <c r="M44" s="4"/>
      <c r="N44" s="36"/>
      <c r="O44" s="4"/>
      <c r="P44" s="4"/>
      <c r="Q44" s="5"/>
      <c r="R44" s="31">
        <v>26</v>
      </c>
      <c r="S44" s="3">
        <v>20</v>
      </c>
      <c r="T44" s="4">
        <v>6</v>
      </c>
      <c r="U44" s="4"/>
      <c r="V44" s="36"/>
      <c r="W44" s="4"/>
      <c r="X44" s="5"/>
    </row>
    <row r="45" spans="2:24" ht="15">
      <c r="B45" s="13" t="s">
        <v>18</v>
      </c>
      <c r="C45" s="21">
        <v>153</v>
      </c>
      <c r="D45" s="14">
        <v>104</v>
      </c>
      <c r="E45" s="21">
        <v>42</v>
      </c>
      <c r="F45" s="21">
        <v>1</v>
      </c>
      <c r="G45" s="35">
        <v>2</v>
      </c>
      <c r="H45" s="21">
        <v>2</v>
      </c>
      <c r="I45" s="15">
        <v>2</v>
      </c>
      <c r="J45" s="21">
        <v>158</v>
      </c>
      <c r="K45" s="14">
        <v>99</v>
      </c>
      <c r="L45" s="21">
        <v>41</v>
      </c>
      <c r="M45" s="21">
        <v>1</v>
      </c>
      <c r="N45" s="35">
        <v>1</v>
      </c>
      <c r="O45" s="21">
        <v>2</v>
      </c>
      <c r="P45" s="21">
        <v>2</v>
      </c>
      <c r="Q45" s="15">
        <v>12</v>
      </c>
      <c r="R45" s="21">
        <v>162</v>
      </c>
      <c r="S45" s="14">
        <v>108</v>
      </c>
      <c r="T45" s="21">
        <v>37</v>
      </c>
      <c r="U45" s="21">
        <v>8</v>
      </c>
      <c r="V45" s="35">
        <v>7</v>
      </c>
      <c r="W45" s="21">
        <v>2</v>
      </c>
      <c r="X45" s="15"/>
    </row>
    <row r="46" spans="2:24" ht="15">
      <c r="B46" s="19" t="s">
        <v>21</v>
      </c>
      <c r="C46" s="31">
        <v>12</v>
      </c>
      <c r="D46" s="3">
        <v>10</v>
      </c>
      <c r="E46" s="4">
        <v>2</v>
      </c>
      <c r="F46" s="4"/>
      <c r="G46" s="36"/>
      <c r="H46" s="4"/>
      <c r="I46" s="5"/>
      <c r="J46" s="31">
        <v>13</v>
      </c>
      <c r="K46" s="3">
        <v>10</v>
      </c>
      <c r="L46" s="4">
        <v>2</v>
      </c>
      <c r="M46" s="4"/>
      <c r="N46" s="36"/>
      <c r="O46" s="4"/>
      <c r="P46" s="4"/>
      <c r="Q46" s="5">
        <v>1</v>
      </c>
      <c r="R46" s="31">
        <v>16</v>
      </c>
      <c r="S46" s="3">
        <v>7</v>
      </c>
      <c r="T46" s="4">
        <v>9</v>
      </c>
      <c r="U46" s="4"/>
      <c r="V46" s="36"/>
      <c r="W46" s="4"/>
      <c r="X46" s="5"/>
    </row>
    <row r="47" spans="2:24" ht="15">
      <c r="B47" s="13" t="s">
        <v>23</v>
      </c>
      <c r="C47" s="21">
        <v>6</v>
      </c>
      <c r="D47" s="14">
        <v>5</v>
      </c>
      <c r="E47" s="21">
        <v>1</v>
      </c>
      <c r="F47" s="21"/>
      <c r="G47" s="35"/>
      <c r="H47" s="21"/>
      <c r="I47" s="15"/>
      <c r="J47" s="21">
        <v>5</v>
      </c>
      <c r="K47" s="14">
        <v>4</v>
      </c>
      <c r="L47" s="21">
        <v>1</v>
      </c>
      <c r="M47" s="21"/>
      <c r="N47" s="35"/>
      <c r="O47" s="21"/>
      <c r="P47" s="21"/>
      <c r="Q47" s="15"/>
      <c r="R47" s="21">
        <v>7</v>
      </c>
      <c r="S47" s="14">
        <v>3</v>
      </c>
      <c r="T47" s="21">
        <v>4</v>
      </c>
      <c r="U47" s="21"/>
      <c r="V47" s="35"/>
      <c r="W47" s="21"/>
      <c r="X47" s="15"/>
    </row>
    <row r="48" spans="2:24" ht="15">
      <c r="B48" s="19" t="s">
        <v>27</v>
      </c>
      <c r="C48" s="31">
        <v>49</v>
      </c>
      <c r="D48" s="3">
        <v>42</v>
      </c>
      <c r="E48" s="4">
        <v>7</v>
      </c>
      <c r="F48" s="4"/>
      <c r="G48" s="36"/>
      <c r="H48" s="4"/>
      <c r="I48" s="5"/>
      <c r="J48" s="31">
        <v>44</v>
      </c>
      <c r="K48" s="3">
        <v>35</v>
      </c>
      <c r="L48" s="4">
        <v>7</v>
      </c>
      <c r="M48" s="4"/>
      <c r="N48" s="36"/>
      <c r="O48" s="4"/>
      <c r="P48" s="4"/>
      <c r="Q48" s="5">
        <v>2</v>
      </c>
      <c r="R48" s="31">
        <v>56</v>
      </c>
      <c r="S48" s="3">
        <v>25</v>
      </c>
      <c r="T48" s="4">
        <v>31</v>
      </c>
      <c r="U48" s="4"/>
      <c r="V48" s="36"/>
      <c r="W48" s="4"/>
      <c r="X48" s="5"/>
    </row>
    <row r="49" spans="2:24" ht="15">
      <c r="B49" s="13" t="s">
        <v>28</v>
      </c>
      <c r="C49" s="21">
        <v>13</v>
      </c>
      <c r="D49" s="14">
        <v>8</v>
      </c>
      <c r="E49" s="21">
        <v>5</v>
      </c>
      <c r="F49" s="21"/>
      <c r="G49" s="35"/>
      <c r="H49" s="21"/>
      <c r="I49" s="15"/>
      <c r="J49" s="21">
        <v>12</v>
      </c>
      <c r="K49" s="14">
        <v>8</v>
      </c>
      <c r="L49" s="21">
        <v>4</v>
      </c>
      <c r="M49" s="21"/>
      <c r="N49" s="35"/>
      <c r="O49" s="21"/>
      <c r="P49" s="21"/>
      <c r="Q49" s="15"/>
      <c r="R49" s="21">
        <v>13</v>
      </c>
      <c r="S49" s="14">
        <v>4</v>
      </c>
      <c r="T49" s="21">
        <v>7</v>
      </c>
      <c r="U49" s="21">
        <v>2</v>
      </c>
      <c r="V49" s="35"/>
      <c r="W49" s="21"/>
      <c r="X49" s="15"/>
    </row>
    <row r="50" spans="2:24" ht="15">
      <c r="B50" s="19" t="s">
        <v>33</v>
      </c>
      <c r="C50" s="31">
        <v>20</v>
      </c>
      <c r="D50" s="3">
        <v>16</v>
      </c>
      <c r="E50" s="4">
        <v>4</v>
      </c>
      <c r="F50" s="4"/>
      <c r="G50" s="36"/>
      <c r="H50" s="4"/>
      <c r="I50" s="5"/>
      <c r="J50" s="31">
        <v>19</v>
      </c>
      <c r="K50" s="3">
        <v>15</v>
      </c>
      <c r="L50" s="4">
        <v>4</v>
      </c>
      <c r="M50" s="4"/>
      <c r="N50" s="36"/>
      <c r="O50" s="4"/>
      <c r="P50" s="4"/>
      <c r="Q50" s="5"/>
      <c r="R50" s="31">
        <v>24</v>
      </c>
      <c r="S50" s="3">
        <v>13</v>
      </c>
      <c r="T50" s="4">
        <v>10</v>
      </c>
      <c r="U50" s="4"/>
      <c r="V50" s="36"/>
      <c r="W50" s="4"/>
      <c r="X50" s="5">
        <v>1</v>
      </c>
    </row>
    <row r="51" spans="2:24" ht="15">
      <c r="B51" s="13" t="s">
        <v>37</v>
      </c>
      <c r="C51" s="21">
        <v>28</v>
      </c>
      <c r="D51" s="14">
        <v>25</v>
      </c>
      <c r="E51" s="21">
        <v>2</v>
      </c>
      <c r="F51" s="21"/>
      <c r="G51" s="35"/>
      <c r="H51" s="21">
        <v>1</v>
      </c>
      <c r="I51" s="15"/>
      <c r="J51" s="21">
        <v>28</v>
      </c>
      <c r="K51" s="14">
        <v>25</v>
      </c>
      <c r="L51" s="21">
        <v>2</v>
      </c>
      <c r="M51" s="21"/>
      <c r="N51" s="35"/>
      <c r="O51" s="21">
        <v>1</v>
      </c>
      <c r="P51" s="21"/>
      <c r="Q51" s="15"/>
      <c r="R51" s="21">
        <v>31</v>
      </c>
      <c r="S51" s="14">
        <v>28</v>
      </c>
      <c r="T51" s="21">
        <v>2</v>
      </c>
      <c r="U51" s="21"/>
      <c r="V51" s="35"/>
      <c r="W51" s="21">
        <v>1</v>
      </c>
      <c r="X51" s="15"/>
    </row>
    <row r="52" spans="2:24" ht="15">
      <c r="B52" s="20" t="s">
        <v>42</v>
      </c>
      <c r="C52" s="32">
        <f aca="true" t="shared" si="2" ref="C52:I52">SUM(C36:C51)</f>
        <v>397</v>
      </c>
      <c r="D52" s="38">
        <f t="shared" si="2"/>
        <v>295</v>
      </c>
      <c r="E52" s="2">
        <f t="shared" si="2"/>
        <v>86</v>
      </c>
      <c r="F52" s="2">
        <f t="shared" si="2"/>
        <v>2</v>
      </c>
      <c r="G52" s="37">
        <f t="shared" si="2"/>
        <v>2</v>
      </c>
      <c r="H52" s="2">
        <f t="shared" si="2"/>
        <v>7</v>
      </c>
      <c r="I52" s="24">
        <f t="shared" si="2"/>
        <v>5</v>
      </c>
      <c r="J52" s="32">
        <v>389</v>
      </c>
      <c r="K52" s="38">
        <v>276</v>
      </c>
      <c r="L52" s="2">
        <v>83</v>
      </c>
      <c r="M52" s="2">
        <v>2</v>
      </c>
      <c r="N52" s="37">
        <v>1</v>
      </c>
      <c r="O52" s="2">
        <v>5</v>
      </c>
      <c r="P52" s="2">
        <v>5</v>
      </c>
      <c r="Q52" s="24">
        <v>20</v>
      </c>
      <c r="R52" s="32">
        <f>SUM(R36:R51)</f>
        <v>433</v>
      </c>
      <c r="S52" s="38">
        <f aca="true" t="shared" si="3" ref="S52:X52">SUM(S36:S51)</f>
        <v>267</v>
      </c>
      <c r="T52" s="2">
        <f t="shared" si="3"/>
        <v>139</v>
      </c>
      <c r="U52" s="2">
        <f t="shared" si="3"/>
        <v>12</v>
      </c>
      <c r="V52" s="37">
        <f t="shared" si="3"/>
        <v>9</v>
      </c>
      <c r="W52" s="2">
        <f t="shared" si="3"/>
        <v>5</v>
      </c>
      <c r="X52" s="24">
        <f t="shared" si="3"/>
        <v>1</v>
      </c>
    </row>
    <row r="53" spans="2:24" ht="15">
      <c r="B53" s="16" t="s">
        <v>43</v>
      </c>
      <c r="C53" s="33">
        <f aca="true" t="shared" si="4" ref="C53:I53">C54-C52-C35</f>
        <v>317</v>
      </c>
      <c r="D53" s="17">
        <f t="shared" si="4"/>
        <v>266</v>
      </c>
      <c r="E53" s="22">
        <f t="shared" si="4"/>
        <v>34</v>
      </c>
      <c r="F53" s="22">
        <f t="shared" si="4"/>
        <v>1</v>
      </c>
      <c r="G53" s="22">
        <f t="shared" si="4"/>
        <v>9</v>
      </c>
      <c r="H53" s="22">
        <f t="shared" si="4"/>
        <v>7</v>
      </c>
      <c r="I53" s="18">
        <f t="shared" si="4"/>
        <v>0</v>
      </c>
      <c r="J53" s="33"/>
      <c r="K53" s="17"/>
      <c r="L53" s="22"/>
      <c r="M53" s="22"/>
      <c r="N53" s="22"/>
      <c r="O53" s="22"/>
      <c r="P53" s="22"/>
      <c r="Q53" s="18"/>
      <c r="R53" s="33">
        <f>R54-R52-R35</f>
        <v>374</v>
      </c>
      <c r="S53" s="17">
        <f aca="true" t="shared" si="5" ref="S53:X53">S54-S52-S35</f>
        <v>286</v>
      </c>
      <c r="T53" s="22">
        <f t="shared" si="5"/>
        <v>66</v>
      </c>
      <c r="U53" s="22">
        <f t="shared" si="5"/>
        <v>1</v>
      </c>
      <c r="V53" s="22">
        <f t="shared" si="5"/>
        <v>12</v>
      </c>
      <c r="W53" s="22">
        <f t="shared" si="5"/>
        <v>8</v>
      </c>
      <c r="X53" s="18">
        <f t="shared" si="5"/>
        <v>1</v>
      </c>
    </row>
    <row r="54" spans="2:24" ht="15">
      <c r="B54" s="25" t="s">
        <v>44</v>
      </c>
      <c r="C54" s="34">
        <v>1726</v>
      </c>
      <c r="D54" s="39">
        <v>1265</v>
      </c>
      <c r="E54" s="26">
        <v>300</v>
      </c>
      <c r="F54" s="26">
        <v>47</v>
      </c>
      <c r="G54" s="40">
        <v>51</v>
      </c>
      <c r="H54" s="26">
        <v>43</v>
      </c>
      <c r="I54" s="27">
        <v>20</v>
      </c>
      <c r="J54" s="34"/>
      <c r="K54" s="39"/>
      <c r="L54" s="26"/>
      <c r="M54" s="26"/>
      <c r="N54" s="40"/>
      <c r="O54" s="26"/>
      <c r="P54" s="26"/>
      <c r="Q54" s="27"/>
      <c r="R54" s="34">
        <v>1933</v>
      </c>
      <c r="S54" s="39">
        <v>1175</v>
      </c>
      <c r="T54" s="26">
        <v>547</v>
      </c>
      <c r="U54" s="26">
        <v>52</v>
      </c>
      <c r="V54" s="40">
        <v>101</v>
      </c>
      <c r="W54" s="26">
        <v>45</v>
      </c>
      <c r="X54" s="27">
        <v>13</v>
      </c>
    </row>
    <row r="56" spans="2:8" ht="15">
      <c r="B56" s="106" t="s">
        <v>53</v>
      </c>
      <c r="C56" s="106"/>
      <c r="D56" s="106"/>
      <c r="E56" s="106"/>
      <c r="F56" s="106"/>
      <c r="G56" s="106"/>
      <c r="H56" s="106"/>
    </row>
    <row r="57" spans="2:9" ht="26.25" customHeight="1">
      <c r="B57" s="106" t="s">
        <v>60</v>
      </c>
      <c r="C57" s="106"/>
      <c r="D57" s="106"/>
      <c r="E57" s="106"/>
      <c r="F57" s="106"/>
      <c r="G57" s="106"/>
      <c r="H57" s="106"/>
      <c r="I57" s="106"/>
    </row>
    <row r="58" spans="2:9" ht="15">
      <c r="B58" s="114" t="s">
        <v>52</v>
      </c>
      <c r="C58" s="114"/>
      <c r="D58" s="114"/>
      <c r="E58" s="114"/>
      <c r="F58" s="114"/>
      <c r="G58" s="114"/>
      <c r="H58" s="114"/>
      <c r="I58" s="114"/>
    </row>
    <row r="60" spans="2:9" ht="18.75">
      <c r="B60" s="104" t="s">
        <v>57</v>
      </c>
      <c r="C60" s="104"/>
      <c r="D60" s="104"/>
      <c r="E60" s="104"/>
      <c r="F60" s="104"/>
      <c r="G60" s="104"/>
      <c r="H60" s="104"/>
      <c r="I60" s="104"/>
    </row>
    <row r="61" spans="2:9" ht="15.75">
      <c r="B61" s="23"/>
      <c r="C61" s="23"/>
      <c r="D61" s="29"/>
      <c r="E61" s="29"/>
      <c r="F61" s="29"/>
      <c r="G61" s="23"/>
      <c r="H61" s="23"/>
      <c r="I61" s="23"/>
    </row>
    <row r="62" spans="1:24" ht="4.5" customHeight="1">
      <c r="A62" s="1"/>
      <c r="B62" s="6"/>
      <c r="C62" s="6"/>
      <c r="D62" s="6"/>
      <c r="E62" s="6"/>
      <c r="F62" s="6"/>
      <c r="G62" s="6"/>
      <c r="H62" s="6"/>
      <c r="I62" s="6"/>
      <c r="J62" s="6"/>
      <c r="K62" s="6"/>
      <c r="L62" s="6"/>
      <c r="M62" s="6"/>
      <c r="N62" s="6"/>
      <c r="O62" s="6"/>
      <c r="P62" s="43"/>
      <c r="Q62" s="44"/>
      <c r="R62" s="44"/>
      <c r="S62" s="44"/>
      <c r="T62" s="44"/>
      <c r="U62" s="44"/>
      <c r="V62" s="44"/>
      <c r="W62" s="44"/>
      <c r="X62" s="44"/>
    </row>
    <row r="63" spans="2:24" ht="14.25" customHeight="1">
      <c r="B63" s="111" t="s">
        <v>38</v>
      </c>
      <c r="C63" s="110">
        <v>2016</v>
      </c>
      <c r="D63" s="110"/>
      <c r="E63" s="110"/>
      <c r="F63" s="110"/>
      <c r="G63" s="110"/>
      <c r="H63" s="110"/>
      <c r="I63" s="110"/>
      <c r="J63" s="108">
        <v>2020</v>
      </c>
      <c r="K63" s="108"/>
      <c r="L63" s="108"/>
      <c r="M63" s="108"/>
      <c r="N63" s="108"/>
      <c r="O63" s="108"/>
      <c r="P63" s="108"/>
      <c r="Q63" s="109"/>
      <c r="R63" s="108">
        <v>2022</v>
      </c>
      <c r="S63" s="108"/>
      <c r="T63" s="108"/>
      <c r="U63" s="108"/>
      <c r="V63" s="108"/>
      <c r="W63" s="108"/>
      <c r="X63" s="109"/>
    </row>
    <row r="64" spans="1:24" ht="15" customHeight="1">
      <c r="A64" s="1"/>
      <c r="B64" s="112"/>
      <c r="C64" s="115" t="s">
        <v>45</v>
      </c>
      <c r="D64" s="107" t="s">
        <v>56</v>
      </c>
      <c r="E64" s="108"/>
      <c r="F64" s="108"/>
      <c r="G64" s="108"/>
      <c r="H64" s="108"/>
      <c r="I64" s="109"/>
      <c r="J64" s="115" t="s">
        <v>45</v>
      </c>
      <c r="K64" s="110" t="s">
        <v>56</v>
      </c>
      <c r="L64" s="110"/>
      <c r="M64" s="110"/>
      <c r="N64" s="110"/>
      <c r="O64" s="110"/>
      <c r="P64" s="110"/>
      <c r="Q64" s="110"/>
      <c r="R64" s="115" t="s">
        <v>45</v>
      </c>
      <c r="S64" s="110" t="s">
        <v>56</v>
      </c>
      <c r="T64" s="110"/>
      <c r="U64" s="110"/>
      <c r="V64" s="110"/>
      <c r="W64" s="110"/>
      <c r="X64" s="110"/>
    </row>
    <row r="65" spans="1:24" ht="45">
      <c r="A65" s="7"/>
      <c r="B65" s="113"/>
      <c r="C65" s="116"/>
      <c r="D65" s="28" t="s">
        <v>50</v>
      </c>
      <c r="E65" s="28" t="s">
        <v>48</v>
      </c>
      <c r="F65" s="28" t="s">
        <v>51</v>
      </c>
      <c r="G65" s="28" t="s">
        <v>46</v>
      </c>
      <c r="H65" s="28" t="s">
        <v>47</v>
      </c>
      <c r="I65" s="28" t="s">
        <v>49</v>
      </c>
      <c r="J65" s="116"/>
      <c r="K65" s="41" t="s">
        <v>50</v>
      </c>
      <c r="L65" s="41" t="s">
        <v>48</v>
      </c>
      <c r="M65" s="41" t="s">
        <v>51</v>
      </c>
      <c r="N65" s="41" t="s">
        <v>46</v>
      </c>
      <c r="O65" s="41" t="s">
        <v>47</v>
      </c>
      <c r="P65" s="42" t="s">
        <v>49</v>
      </c>
      <c r="Q65" s="41" t="s">
        <v>58</v>
      </c>
      <c r="R65" s="116"/>
      <c r="S65" s="41" t="s">
        <v>50</v>
      </c>
      <c r="T65" s="41" t="s">
        <v>48</v>
      </c>
      <c r="U65" s="41" t="s">
        <v>51</v>
      </c>
      <c r="V65" s="41" t="s">
        <v>46</v>
      </c>
      <c r="W65" s="41" t="s">
        <v>47</v>
      </c>
      <c r="X65" s="41" t="s">
        <v>49</v>
      </c>
    </row>
    <row r="66" spans="2:24" ht="15">
      <c r="B66" s="8" t="s">
        <v>0</v>
      </c>
      <c r="C66" s="10">
        <f>C11</f>
        <v>69</v>
      </c>
      <c r="D66" s="71">
        <f>+D11/C11</f>
        <v>0.8115942028985508</v>
      </c>
      <c r="E66" s="72">
        <f>+E11/C11</f>
        <v>0.15942028985507245</v>
      </c>
      <c r="F66" s="72">
        <f>+F11/C11</f>
        <v>0.014492753623188406</v>
      </c>
      <c r="G66" s="72">
        <f>+G11/C11</f>
        <v>0.014492753623188406</v>
      </c>
      <c r="H66" s="72">
        <f>+H11/C11</f>
        <v>0</v>
      </c>
      <c r="I66" s="74">
        <f>+I11/C11</f>
        <v>0</v>
      </c>
      <c r="J66" s="10">
        <f>J11</f>
        <v>62</v>
      </c>
      <c r="K66" s="71">
        <f>+K11/J11</f>
        <v>0.7903225806451613</v>
      </c>
      <c r="L66" s="72">
        <f>+L11/J11</f>
        <v>0.1774193548387097</v>
      </c>
      <c r="M66" s="72">
        <f>+M11/J11</f>
        <v>0.016129032258064516</v>
      </c>
      <c r="N66" s="72">
        <f>+N11/J11</f>
        <v>0.016129032258064516</v>
      </c>
      <c r="O66" s="72">
        <f>+O11/J11</f>
        <v>0</v>
      </c>
      <c r="P66" s="73">
        <f>+P11/J11</f>
        <v>0</v>
      </c>
      <c r="Q66" s="74">
        <f>+Q11/J11</f>
        <v>0</v>
      </c>
      <c r="R66" s="10">
        <f>R11</f>
        <v>71</v>
      </c>
      <c r="S66" s="45">
        <f>+S11/R11</f>
        <v>0.5492957746478874</v>
      </c>
      <c r="T66" s="46">
        <f>+T11/R11</f>
        <v>0.4084507042253521</v>
      </c>
      <c r="U66" s="46">
        <f>+U11/R11</f>
        <v>0</v>
      </c>
      <c r="V66" s="46">
        <f>+V11/R11</f>
        <v>0.04225352112676056</v>
      </c>
      <c r="W66" s="46">
        <f>+W11/R11</f>
        <v>0</v>
      </c>
      <c r="X66" s="47">
        <f>+X11/R11</f>
        <v>0</v>
      </c>
    </row>
    <row r="67" spans="2:24" ht="15">
      <c r="B67" s="12" t="s">
        <v>1</v>
      </c>
      <c r="C67" s="4">
        <f aca="true" t="shared" si="6" ref="C67:C109">C12</f>
        <v>44</v>
      </c>
      <c r="D67" s="75">
        <f aca="true" t="shared" si="7" ref="D67:D109">+D12/C12</f>
        <v>0.5227272727272727</v>
      </c>
      <c r="E67" s="76">
        <f aca="true" t="shared" si="8" ref="E67:E109">+E12/C12</f>
        <v>0.22727272727272727</v>
      </c>
      <c r="F67" s="76">
        <f aca="true" t="shared" si="9" ref="F67:F109">+F12/C12</f>
        <v>0.022727272727272728</v>
      </c>
      <c r="G67" s="76">
        <f aca="true" t="shared" si="10" ref="G67:G109">+G12/C12</f>
        <v>0.1590909090909091</v>
      </c>
      <c r="H67" s="76">
        <f aca="true" t="shared" si="11" ref="H67:H109">+H12/C12</f>
        <v>0.045454545454545456</v>
      </c>
      <c r="I67" s="77">
        <f aca="true" t="shared" si="12" ref="I67:I109">+I12/C12</f>
        <v>0.022727272727272728</v>
      </c>
      <c r="J67" s="4">
        <f aca="true" t="shared" si="13" ref="J67:J109">J12</f>
        <v>40</v>
      </c>
      <c r="K67" s="75">
        <f aca="true" t="shared" si="14" ref="K67:K107">+K12/J12</f>
        <v>0.45</v>
      </c>
      <c r="L67" s="76">
        <f aca="true" t="shared" si="15" ref="L67:L107">+L12/J12</f>
        <v>0.25</v>
      </c>
      <c r="M67" s="76">
        <f aca="true" t="shared" si="16" ref="M67:M107">+M12/J12</f>
        <v>0.025</v>
      </c>
      <c r="N67" s="76">
        <f aca="true" t="shared" si="17" ref="N67:N107">+N12/J12</f>
        <v>0.175</v>
      </c>
      <c r="O67" s="76">
        <f aca="true" t="shared" si="18" ref="O67:O107">+O12/J12</f>
        <v>0.05</v>
      </c>
      <c r="P67" s="76">
        <f aca="true" t="shared" si="19" ref="P67:P107">+P12/J12</f>
        <v>0.025</v>
      </c>
      <c r="Q67" s="77">
        <f aca="true" t="shared" si="20" ref="Q67:Q107">+Q12/J12</f>
        <v>0.025</v>
      </c>
      <c r="R67" s="4">
        <f aca="true" t="shared" si="21" ref="R67:R109">R12</f>
        <v>45</v>
      </c>
      <c r="S67" s="48">
        <f aca="true" t="shared" si="22" ref="S67:S109">+S12/R12</f>
        <v>0.4222222222222222</v>
      </c>
      <c r="T67" s="49">
        <f aca="true" t="shared" si="23" ref="T67:T109">+T12/R12</f>
        <v>0.17777777777777778</v>
      </c>
      <c r="U67" s="49">
        <f aca="true" t="shared" si="24" ref="U67:U109">+U12/R12</f>
        <v>0.1111111111111111</v>
      </c>
      <c r="V67" s="49">
        <f aca="true" t="shared" si="25" ref="V67:V109">+V12/R12</f>
        <v>0.24444444444444444</v>
      </c>
      <c r="W67" s="49">
        <f aca="true" t="shared" si="26" ref="W67:W109">+W12/R12</f>
        <v>0.044444444444444446</v>
      </c>
      <c r="X67" s="50">
        <f aca="true" t="shared" si="27" ref="X67:X109">+X12/R12</f>
        <v>0</v>
      </c>
    </row>
    <row r="68" spans="2:24" ht="15">
      <c r="B68" s="13" t="s">
        <v>2</v>
      </c>
      <c r="C68" s="21">
        <f t="shared" si="6"/>
        <v>8</v>
      </c>
      <c r="D68" s="78">
        <f t="shared" si="7"/>
        <v>1</v>
      </c>
      <c r="E68" s="73">
        <f t="shared" si="8"/>
        <v>0</v>
      </c>
      <c r="F68" s="73">
        <f t="shared" si="9"/>
        <v>0</v>
      </c>
      <c r="G68" s="73">
        <f t="shared" si="10"/>
        <v>0</v>
      </c>
      <c r="H68" s="73">
        <f t="shared" si="11"/>
        <v>0</v>
      </c>
      <c r="I68" s="79">
        <f t="shared" si="12"/>
        <v>0</v>
      </c>
      <c r="J68" s="21">
        <f t="shared" si="13"/>
        <v>7</v>
      </c>
      <c r="K68" s="78">
        <f t="shared" si="14"/>
        <v>1</v>
      </c>
      <c r="L68" s="73">
        <f t="shared" si="15"/>
        <v>0</v>
      </c>
      <c r="M68" s="73">
        <f t="shared" si="16"/>
        <v>0</v>
      </c>
      <c r="N68" s="73">
        <f t="shared" si="17"/>
        <v>0</v>
      </c>
      <c r="O68" s="73">
        <f t="shared" si="18"/>
        <v>0</v>
      </c>
      <c r="P68" s="73">
        <f t="shared" si="19"/>
        <v>0</v>
      </c>
      <c r="Q68" s="79">
        <f t="shared" si="20"/>
        <v>0</v>
      </c>
      <c r="R68" s="21">
        <f t="shared" si="21"/>
        <v>10</v>
      </c>
      <c r="S68" s="51">
        <f t="shared" si="22"/>
        <v>0.9</v>
      </c>
      <c r="T68" s="52">
        <f t="shared" si="23"/>
        <v>0</v>
      </c>
      <c r="U68" s="52">
        <f t="shared" si="24"/>
        <v>0</v>
      </c>
      <c r="V68" s="52">
        <f t="shared" si="25"/>
        <v>0</v>
      </c>
      <c r="W68" s="52">
        <f t="shared" si="26"/>
        <v>0</v>
      </c>
      <c r="X68" s="53">
        <f t="shared" si="27"/>
        <v>0.1</v>
      </c>
    </row>
    <row r="69" spans="2:24" ht="15">
      <c r="B69" s="12" t="s">
        <v>9</v>
      </c>
      <c r="C69" s="4">
        <f t="shared" si="6"/>
        <v>46</v>
      </c>
      <c r="D69" s="75">
        <f t="shared" si="7"/>
        <v>0.8478260869565217</v>
      </c>
      <c r="E69" s="76">
        <f t="shared" si="8"/>
        <v>0.13043478260869565</v>
      </c>
      <c r="F69" s="76">
        <f t="shared" si="9"/>
        <v>0</v>
      </c>
      <c r="G69" s="76">
        <f t="shared" si="10"/>
        <v>0.021739130434782608</v>
      </c>
      <c r="H69" s="76">
        <f t="shared" si="11"/>
        <v>0</v>
      </c>
      <c r="I69" s="77">
        <f t="shared" si="12"/>
        <v>0</v>
      </c>
      <c r="J69" s="4">
        <f t="shared" si="13"/>
        <v>42</v>
      </c>
      <c r="K69" s="75">
        <f t="shared" si="14"/>
        <v>0.8095238095238095</v>
      </c>
      <c r="L69" s="76">
        <f t="shared" si="15"/>
        <v>0.16666666666666666</v>
      </c>
      <c r="M69" s="76">
        <f t="shared" si="16"/>
        <v>0</v>
      </c>
      <c r="N69" s="76">
        <f t="shared" si="17"/>
        <v>0.023809523809523808</v>
      </c>
      <c r="O69" s="76">
        <f t="shared" si="18"/>
        <v>0</v>
      </c>
      <c r="P69" s="76">
        <f t="shared" si="19"/>
        <v>0</v>
      </c>
      <c r="Q69" s="77">
        <f t="shared" si="20"/>
        <v>0</v>
      </c>
      <c r="R69" s="4">
        <f t="shared" si="21"/>
        <v>50</v>
      </c>
      <c r="S69" s="48">
        <f t="shared" si="22"/>
        <v>0.64</v>
      </c>
      <c r="T69" s="49">
        <f t="shared" si="23"/>
        <v>0.26</v>
      </c>
      <c r="U69" s="49">
        <f t="shared" si="24"/>
        <v>0.02</v>
      </c>
      <c r="V69" s="49">
        <f t="shared" si="25"/>
        <v>0.08</v>
      </c>
      <c r="W69" s="49">
        <f t="shared" si="26"/>
        <v>0</v>
      </c>
      <c r="X69" s="50">
        <f t="shared" si="27"/>
        <v>0</v>
      </c>
    </row>
    <row r="70" spans="2:24" ht="15">
      <c r="B70" s="13" t="s">
        <v>39</v>
      </c>
      <c r="C70" s="21">
        <f t="shared" si="6"/>
        <v>13</v>
      </c>
      <c r="D70" s="78">
        <f t="shared" si="7"/>
        <v>0.6923076923076923</v>
      </c>
      <c r="E70" s="73">
        <f t="shared" si="8"/>
        <v>0.3076923076923077</v>
      </c>
      <c r="F70" s="73">
        <f t="shared" si="9"/>
        <v>0</v>
      </c>
      <c r="G70" s="73">
        <f t="shared" si="10"/>
        <v>0</v>
      </c>
      <c r="H70" s="73">
        <f t="shared" si="11"/>
        <v>0</v>
      </c>
      <c r="I70" s="79">
        <f t="shared" si="12"/>
        <v>0</v>
      </c>
      <c r="J70" s="21">
        <f t="shared" si="13"/>
        <v>70</v>
      </c>
      <c r="K70" s="78">
        <f t="shared" si="14"/>
        <v>0.9</v>
      </c>
      <c r="L70" s="73">
        <f t="shared" si="15"/>
        <v>0.07142857142857142</v>
      </c>
      <c r="M70" s="73">
        <f t="shared" si="16"/>
        <v>0</v>
      </c>
      <c r="N70" s="73">
        <f t="shared" si="17"/>
        <v>0.014285714285714285</v>
      </c>
      <c r="O70" s="73">
        <f t="shared" si="18"/>
        <v>0.014285714285714285</v>
      </c>
      <c r="P70" s="73">
        <f t="shared" si="19"/>
        <v>0</v>
      </c>
      <c r="Q70" s="79">
        <f t="shared" si="20"/>
        <v>0</v>
      </c>
      <c r="R70" s="21">
        <f t="shared" si="21"/>
        <v>16</v>
      </c>
      <c r="S70" s="51">
        <f t="shared" si="22"/>
        <v>0.3125</v>
      </c>
      <c r="T70" s="52">
        <f t="shared" si="23"/>
        <v>0.6875</v>
      </c>
      <c r="U70" s="52">
        <f t="shared" si="24"/>
        <v>0</v>
      </c>
      <c r="V70" s="52">
        <f t="shared" si="25"/>
        <v>0</v>
      </c>
      <c r="W70" s="52">
        <f t="shared" si="26"/>
        <v>0</v>
      </c>
      <c r="X70" s="53">
        <f t="shared" si="27"/>
        <v>0</v>
      </c>
    </row>
    <row r="71" spans="2:24" ht="15">
      <c r="B71" s="12" t="s">
        <v>11</v>
      </c>
      <c r="C71" s="4">
        <f t="shared" si="6"/>
        <v>73</v>
      </c>
      <c r="D71" s="75">
        <f t="shared" si="7"/>
        <v>0.9041095890410958</v>
      </c>
      <c r="E71" s="76">
        <f t="shared" si="8"/>
        <v>0.0684931506849315</v>
      </c>
      <c r="F71" s="76">
        <f t="shared" si="9"/>
        <v>0</v>
      </c>
      <c r="G71" s="76">
        <f t="shared" si="10"/>
        <v>0.0136986301369863</v>
      </c>
      <c r="H71" s="76">
        <f t="shared" si="11"/>
        <v>0.0136986301369863</v>
      </c>
      <c r="I71" s="77">
        <f t="shared" si="12"/>
        <v>0</v>
      </c>
      <c r="J71" s="4">
        <f t="shared" si="13"/>
        <v>41</v>
      </c>
      <c r="K71" s="75">
        <f t="shared" si="14"/>
        <v>0.34146341463414637</v>
      </c>
      <c r="L71" s="76">
        <f t="shared" si="15"/>
        <v>0.3170731707317073</v>
      </c>
      <c r="M71" s="76">
        <f t="shared" si="16"/>
        <v>0.12195121951219512</v>
      </c>
      <c r="N71" s="76">
        <f t="shared" si="17"/>
        <v>0.12195121951219512</v>
      </c>
      <c r="O71" s="76">
        <f t="shared" si="18"/>
        <v>0.0975609756097561</v>
      </c>
      <c r="P71" s="76">
        <f t="shared" si="19"/>
        <v>0</v>
      </c>
      <c r="Q71" s="77">
        <f t="shared" si="20"/>
        <v>0</v>
      </c>
      <c r="R71" s="4">
        <f t="shared" si="21"/>
        <v>74</v>
      </c>
      <c r="S71" s="48">
        <f t="shared" si="22"/>
        <v>0.8648648648648649</v>
      </c>
      <c r="T71" s="49">
        <f t="shared" si="23"/>
        <v>0.10810810810810811</v>
      </c>
      <c r="U71" s="49">
        <f t="shared" si="24"/>
        <v>0</v>
      </c>
      <c r="V71" s="49">
        <f t="shared" si="25"/>
        <v>0.02702702702702703</v>
      </c>
      <c r="W71" s="49">
        <f t="shared" si="26"/>
        <v>0</v>
      </c>
      <c r="X71" s="50">
        <f t="shared" si="27"/>
        <v>0</v>
      </c>
    </row>
    <row r="72" spans="2:24" ht="15">
      <c r="B72" s="13" t="s">
        <v>13</v>
      </c>
      <c r="C72" s="21">
        <f t="shared" si="6"/>
        <v>42</v>
      </c>
      <c r="D72" s="78">
        <f t="shared" si="7"/>
        <v>0.3333333333333333</v>
      </c>
      <c r="E72" s="73">
        <f t="shared" si="8"/>
        <v>0.3333333333333333</v>
      </c>
      <c r="F72" s="73">
        <f t="shared" si="9"/>
        <v>0.11904761904761904</v>
      </c>
      <c r="G72" s="73">
        <f t="shared" si="10"/>
        <v>0.09523809523809523</v>
      </c>
      <c r="H72" s="73">
        <f t="shared" si="11"/>
        <v>0.11904761904761904</v>
      </c>
      <c r="I72" s="79">
        <f t="shared" si="12"/>
        <v>0</v>
      </c>
      <c r="J72" s="21">
        <f t="shared" si="13"/>
        <v>30</v>
      </c>
      <c r="K72" s="78">
        <f t="shared" si="14"/>
        <v>0.8333333333333334</v>
      </c>
      <c r="L72" s="73">
        <f t="shared" si="15"/>
        <v>0.06666666666666667</v>
      </c>
      <c r="M72" s="73">
        <f t="shared" si="16"/>
        <v>0</v>
      </c>
      <c r="N72" s="73">
        <f t="shared" si="17"/>
        <v>0</v>
      </c>
      <c r="O72" s="73">
        <f t="shared" si="18"/>
        <v>0</v>
      </c>
      <c r="P72" s="73">
        <f t="shared" si="19"/>
        <v>0.1</v>
      </c>
      <c r="Q72" s="79">
        <f t="shared" si="20"/>
        <v>0</v>
      </c>
      <c r="R72" s="21">
        <f t="shared" si="21"/>
        <v>43</v>
      </c>
      <c r="S72" s="51">
        <f t="shared" si="22"/>
        <v>0.37209302325581395</v>
      </c>
      <c r="T72" s="52">
        <f t="shared" si="23"/>
        <v>0.3023255813953488</v>
      </c>
      <c r="U72" s="52">
        <f t="shared" si="24"/>
        <v>0.06976744186046512</v>
      </c>
      <c r="V72" s="52">
        <f t="shared" si="25"/>
        <v>0.16279069767441862</v>
      </c>
      <c r="W72" s="52">
        <f t="shared" si="26"/>
        <v>0.09302325581395349</v>
      </c>
      <c r="X72" s="53">
        <f t="shared" si="27"/>
        <v>0</v>
      </c>
    </row>
    <row r="73" spans="2:24" ht="15">
      <c r="B73" s="12" t="s">
        <v>14</v>
      </c>
      <c r="C73" s="4">
        <f t="shared" si="6"/>
        <v>31</v>
      </c>
      <c r="D73" s="75">
        <f t="shared" si="7"/>
        <v>0.8387096774193549</v>
      </c>
      <c r="E73" s="76">
        <f t="shared" si="8"/>
        <v>0.06451612903225806</v>
      </c>
      <c r="F73" s="76">
        <f t="shared" si="9"/>
        <v>0</v>
      </c>
      <c r="G73" s="76">
        <f t="shared" si="10"/>
        <v>0</v>
      </c>
      <c r="H73" s="76">
        <f t="shared" si="11"/>
        <v>0</v>
      </c>
      <c r="I73" s="77">
        <f t="shared" si="12"/>
        <v>0.0967741935483871</v>
      </c>
      <c r="J73" s="4">
        <f t="shared" si="13"/>
        <v>19</v>
      </c>
      <c r="K73" s="75">
        <f t="shared" si="14"/>
        <v>0.42105263157894735</v>
      </c>
      <c r="L73" s="76">
        <f t="shared" si="15"/>
        <v>0.5263157894736842</v>
      </c>
      <c r="M73" s="76">
        <f t="shared" si="16"/>
        <v>0</v>
      </c>
      <c r="N73" s="76">
        <f t="shared" si="17"/>
        <v>0</v>
      </c>
      <c r="O73" s="76">
        <f t="shared" si="18"/>
        <v>0</v>
      </c>
      <c r="P73" s="76">
        <f t="shared" si="19"/>
        <v>0</v>
      </c>
      <c r="Q73" s="77">
        <f t="shared" si="20"/>
        <v>0.05263157894736842</v>
      </c>
      <c r="R73" s="4">
        <f t="shared" si="21"/>
        <v>32</v>
      </c>
      <c r="S73" s="48">
        <f t="shared" si="22"/>
        <v>0.375</v>
      </c>
      <c r="T73" s="49">
        <f t="shared" si="23"/>
        <v>0.46875</v>
      </c>
      <c r="U73" s="49">
        <f t="shared" si="24"/>
        <v>0.03125</v>
      </c>
      <c r="V73" s="49">
        <f t="shared" si="25"/>
        <v>0.03125</v>
      </c>
      <c r="W73" s="49">
        <f t="shared" si="26"/>
        <v>0</v>
      </c>
      <c r="X73" s="50">
        <f t="shared" si="27"/>
        <v>0.09375</v>
      </c>
    </row>
    <row r="74" spans="2:24" ht="15">
      <c r="B74" s="13" t="s">
        <v>15</v>
      </c>
      <c r="C74" s="21">
        <f t="shared" si="6"/>
        <v>18</v>
      </c>
      <c r="D74" s="78">
        <f t="shared" si="7"/>
        <v>0.4444444444444444</v>
      </c>
      <c r="E74" s="73">
        <f t="shared" si="8"/>
        <v>0.5555555555555556</v>
      </c>
      <c r="F74" s="73">
        <f t="shared" si="9"/>
        <v>0</v>
      </c>
      <c r="G74" s="73">
        <f t="shared" si="10"/>
        <v>0</v>
      </c>
      <c r="H74" s="73">
        <f t="shared" si="11"/>
        <v>0</v>
      </c>
      <c r="I74" s="79">
        <f t="shared" si="12"/>
        <v>0</v>
      </c>
      <c r="J74" s="21">
        <f t="shared" si="13"/>
        <v>43</v>
      </c>
      <c r="K74" s="78">
        <f t="shared" si="14"/>
        <v>0.6744186046511628</v>
      </c>
      <c r="L74" s="73">
        <f t="shared" si="15"/>
        <v>0.32558139534883723</v>
      </c>
      <c r="M74" s="73">
        <f t="shared" si="16"/>
        <v>0</v>
      </c>
      <c r="N74" s="73">
        <f t="shared" si="17"/>
        <v>0</v>
      </c>
      <c r="O74" s="73">
        <f t="shared" si="18"/>
        <v>0</v>
      </c>
      <c r="P74" s="73">
        <f t="shared" si="19"/>
        <v>0</v>
      </c>
      <c r="Q74" s="79">
        <f t="shared" si="20"/>
        <v>0</v>
      </c>
      <c r="R74" s="21">
        <f t="shared" si="21"/>
        <v>19</v>
      </c>
      <c r="S74" s="51">
        <f t="shared" si="22"/>
        <v>0.3157894736842105</v>
      </c>
      <c r="T74" s="52">
        <f t="shared" si="23"/>
        <v>0.631578947368421</v>
      </c>
      <c r="U74" s="52">
        <f t="shared" si="24"/>
        <v>0</v>
      </c>
      <c r="V74" s="52">
        <f t="shared" si="25"/>
        <v>0.05263157894736842</v>
      </c>
      <c r="W74" s="52">
        <f t="shared" si="26"/>
        <v>0</v>
      </c>
      <c r="X74" s="53">
        <f t="shared" si="27"/>
        <v>0</v>
      </c>
    </row>
    <row r="75" spans="2:24" ht="15">
      <c r="B75" s="12" t="s">
        <v>16</v>
      </c>
      <c r="C75" s="4">
        <f t="shared" si="6"/>
        <v>45</v>
      </c>
      <c r="D75" s="75">
        <f t="shared" si="7"/>
        <v>0.6888888888888889</v>
      </c>
      <c r="E75" s="76">
        <f t="shared" si="8"/>
        <v>0.3111111111111111</v>
      </c>
      <c r="F75" s="76">
        <f t="shared" si="9"/>
        <v>0</v>
      </c>
      <c r="G75" s="76">
        <f t="shared" si="10"/>
        <v>0</v>
      </c>
      <c r="H75" s="76">
        <f t="shared" si="11"/>
        <v>0</v>
      </c>
      <c r="I75" s="77">
        <f t="shared" si="12"/>
        <v>0</v>
      </c>
      <c r="J75" s="4">
        <f t="shared" si="13"/>
        <v>11</v>
      </c>
      <c r="K75" s="75">
        <f t="shared" si="14"/>
        <v>0.6363636363636364</v>
      </c>
      <c r="L75" s="76">
        <f t="shared" si="15"/>
        <v>0.36363636363636365</v>
      </c>
      <c r="M75" s="76">
        <f t="shared" si="16"/>
        <v>0</v>
      </c>
      <c r="N75" s="76">
        <f t="shared" si="17"/>
        <v>0</v>
      </c>
      <c r="O75" s="76">
        <f t="shared" si="18"/>
        <v>0</v>
      </c>
      <c r="P75" s="76">
        <f t="shared" si="19"/>
        <v>0</v>
      </c>
      <c r="Q75" s="77">
        <f t="shared" si="20"/>
        <v>0</v>
      </c>
      <c r="R75" s="4">
        <f t="shared" si="21"/>
        <v>49</v>
      </c>
      <c r="S75" s="48">
        <f t="shared" si="22"/>
        <v>0.4897959183673469</v>
      </c>
      <c r="T75" s="49">
        <f t="shared" si="23"/>
        <v>0.5102040816326531</v>
      </c>
      <c r="U75" s="49">
        <f t="shared" si="24"/>
        <v>0</v>
      </c>
      <c r="V75" s="49">
        <f t="shared" si="25"/>
        <v>0</v>
      </c>
      <c r="W75" s="49">
        <f t="shared" si="26"/>
        <v>0</v>
      </c>
      <c r="X75" s="50">
        <f t="shared" si="27"/>
        <v>0</v>
      </c>
    </row>
    <row r="76" spans="2:24" ht="15">
      <c r="B76" s="13" t="s">
        <v>17</v>
      </c>
      <c r="C76" s="21">
        <f t="shared" si="6"/>
        <v>129</v>
      </c>
      <c r="D76" s="78">
        <f t="shared" si="7"/>
        <v>0.6511627906976745</v>
      </c>
      <c r="E76" s="73">
        <f t="shared" si="8"/>
        <v>0.11627906976744186</v>
      </c>
      <c r="F76" s="73">
        <f t="shared" si="9"/>
        <v>0.05426356589147287</v>
      </c>
      <c r="G76" s="73">
        <f t="shared" si="10"/>
        <v>0.10077519379844961</v>
      </c>
      <c r="H76" s="73">
        <f t="shared" si="11"/>
        <v>0.046511627906976744</v>
      </c>
      <c r="I76" s="79">
        <f t="shared" si="12"/>
        <v>0.031007751937984496</v>
      </c>
      <c r="J76" s="21">
        <f t="shared" si="13"/>
        <v>122</v>
      </c>
      <c r="K76" s="78">
        <f t="shared" si="14"/>
        <v>0.6311475409836066</v>
      </c>
      <c r="L76" s="73">
        <f t="shared" si="15"/>
        <v>0.12295081967213115</v>
      </c>
      <c r="M76" s="73">
        <f t="shared" si="16"/>
        <v>0.05737704918032787</v>
      </c>
      <c r="N76" s="73">
        <f t="shared" si="17"/>
        <v>0.10655737704918032</v>
      </c>
      <c r="O76" s="73">
        <f t="shared" si="18"/>
        <v>0.040983606557377046</v>
      </c>
      <c r="P76" s="73">
        <f t="shared" si="19"/>
        <v>0.03278688524590164</v>
      </c>
      <c r="Q76" s="79">
        <f t="shared" si="20"/>
        <v>0.00819672131147541</v>
      </c>
      <c r="R76" s="21">
        <f t="shared" si="21"/>
        <v>142</v>
      </c>
      <c r="S76" s="51">
        <f t="shared" si="22"/>
        <v>0.5352112676056338</v>
      </c>
      <c r="T76" s="52">
        <f t="shared" si="23"/>
        <v>0.2605633802816901</v>
      </c>
      <c r="U76" s="52">
        <f t="shared" si="24"/>
        <v>0.035211267605633804</v>
      </c>
      <c r="V76" s="52">
        <f t="shared" si="25"/>
        <v>0.11971830985915492</v>
      </c>
      <c r="W76" s="52">
        <f t="shared" si="26"/>
        <v>0.035211267605633804</v>
      </c>
      <c r="X76" s="53">
        <f t="shared" si="27"/>
        <v>0.014084507042253521</v>
      </c>
    </row>
    <row r="77" spans="2:24" ht="15">
      <c r="B77" s="12" t="s">
        <v>19</v>
      </c>
      <c r="C77" s="4">
        <f t="shared" si="6"/>
        <v>21</v>
      </c>
      <c r="D77" s="75">
        <f t="shared" si="7"/>
        <v>0.6190476190476191</v>
      </c>
      <c r="E77" s="76">
        <f t="shared" si="8"/>
        <v>0.23809523809523808</v>
      </c>
      <c r="F77" s="76">
        <f t="shared" si="9"/>
        <v>0.09523809523809523</v>
      </c>
      <c r="G77" s="76">
        <f t="shared" si="10"/>
        <v>0</v>
      </c>
      <c r="H77" s="76">
        <f t="shared" si="11"/>
        <v>0.047619047619047616</v>
      </c>
      <c r="I77" s="77">
        <f t="shared" si="12"/>
        <v>0</v>
      </c>
      <c r="J77" s="4">
        <f t="shared" si="13"/>
        <v>21</v>
      </c>
      <c r="K77" s="75">
        <f t="shared" si="14"/>
        <v>0.6190476190476191</v>
      </c>
      <c r="L77" s="76">
        <f t="shared" si="15"/>
        <v>0.23809523809523808</v>
      </c>
      <c r="M77" s="76">
        <f t="shared" si="16"/>
        <v>0.09523809523809523</v>
      </c>
      <c r="N77" s="76">
        <f t="shared" si="17"/>
        <v>0</v>
      </c>
      <c r="O77" s="76">
        <f t="shared" si="18"/>
        <v>0.047619047619047616</v>
      </c>
      <c r="P77" s="76">
        <f t="shared" si="19"/>
        <v>0</v>
      </c>
      <c r="Q77" s="77">
        <f t="shared" si="20"/>
        <v>0</v>
      </c>
      <c r="R77" s="4">
        <f t="shared" si="21"/>
        <v>24</v>
      </c>
      <c r="S77" s="48">
        <f t="shared" si="22"/>
        <v>0.4166666666666667</v>
      </c>
      <c r="T77" s="49">
        <f t="shared" si="23"/>
        <v>0.2916666666666667</v>
      </c>
      <c r="U77" s="49">
        <f t="shared" si="24"/>
        <v>0.08333333333333333</v>
      </c>
      <c r="V77" s="49">
        <f t="shared" si="25"/>
        <v>0.125</v>
      </c>
      <c r="W77" s="49">
        <f t="shared" si="26"/>
        <v>0.08333333333333333</v>
      </c>
      <c r="X77" s="50">
        <f t="shared" si="27"/>
        <v>0</v>
      </c>
    </row>
    <row r="78" spans="2:24" ht="15">
      <c r="B78" s="13" t="s">
        <v>20</v>
      </c>
      <c r="C78" s="21">
        <f t="shared" si="6"/>
        <v>60</v>
      </c>
      <c r="D78" s="78">
        <f t="shared" si="7"/>
        <v>0.7666666666666667</v>
      </c>
      <c r="E78" s="73">
        <f t="shared" si="8"/>
        <v>0.13333333333333333</v>
      </c>
      <c r="F78" s="73">
        <f t="shared" si="9"/>
        <v>0.1</v>
      </c>
      <c r="G78" s="73">
        <f t="shared" si="10"/>
        <v>0</v>
      </c>
      <c r="H78" s="73">
        <f t="shared" si="11"/>
        <v>0</v>
      </c>
      <c r="I78" s="79">
        <f t="shared" si="12"/>
        <v>0</v>
      </c>
      <c r="J78" s="21">
        <f t="shared" si="13"/>
        <v>55</v>
      </c>
      <c r="K78" s="78">
        <f t="shared" si="14"/>
        <v>0.7454545454545455</v>
      </c>
      <c r="L78" s="73">
        <f t="shared" si="15"/>
        <v>0.12727272727272726</v>
      </c>
      <c r="M78" s="73">
        <f t="shared" si="16"/>
        <v>0.07272727272727272</v>
      </c>
      <c r="N78" s="73">
        <f t="shared" si="17"/>
        <v>0</v>
      </c>
      <c r="O78" s="73">
        <f t="shared" si="18"/>
        <v>0</v>
      </c>
      <c r="P78" s="73">
        <f t="shared" si="19"/>
        <v>0</v>
      </c>
      <c r="Q78" s="79">
        <f t="shared" si="20"/>
        <v>0.05454545454545454</v>
      </c>
      <c r="R78" s="21">
        <f t="shared" si="21"/>
        <v>65</v>
      </c>
      <c r="S78" s="51">
        <f t="shared" si="22"/>
        <v>0.5692307692307692</v>
      </c>
      <c r="T78" s="52">
        <f t="shared" si="23"/>
        <v>0.3076923076923077</v>
      </c>
      <c r="U78" s="52">
        <f t="shared" si="24"/>
        <v>0.09230769230769231</v>
      </c>
      <c r="V78" s="52">
        <f t="shared" si="25"/>
        <v>0.015384615384615385</v>
      </c>
      <c r="W78" s="52">
        <f t="shared" si="26"/>
        <v>0</v>
      </c>
      <c r="X78" s="53">
        <f t="shared" si="27"/>
        <v>0.015384615384615385</v>
      </c>
    </row>
    <row r="79" spans="2:24" ht="15">
      <c r="B79" s="12" t="s">
        <v>22</v>
      </c>
      <c r="C79" s="4">
        <f t="shared" si="6"/>
        <v>52</v>
      </c>
      <c r="D79" s="75">
        <f t="shared" si="7"/>
        <v>0.8846153846153846</v>
      </c>
      <c r="E79" s="76">
        <f t="shared" si="8"/>
        <v>0.11538461538461539</v>
      </c>
      <c r="F79" s="76">
        <f t="shared" si="9"/>
        <v>0</v>
      </c>
      <c r="G79" s="76">
        <f t="shared" si="10"/>
        <v>0</v>
      </c>
      <c r="H79" s="76">
        <f t="shared" si="11"/>
        <v>0</v>
      </c>
      <c r="I79" s="77">
        <f t="shared" si="12"/>
        <v>0</v>
      </c>
      <c r="J79" s="4">
        <f t="shared" si="13"/>
        <v>51</v>
      </c>
      <c r="K79" s="75">
        <f t="shared" si="14"/>
        <v>0.8823529411764706</v>
      </c>
      <c r="L79" s="76">
        <f t="shared" si="15"/>
        <v>0.11764705882352941</v>
      </c>
      <c r="M79" s="76">
        <f t="shared" si="16"/>
        <v>0</v>
      </c>
      <c r="N79" s="76">
        <f t="shared" si="17"/>
        <v>0</v>
      </c>
      <c r="O79" s="76">
        <f t="shared" si="18"/>
        <v>0</v>
      </c>
      <c r="P79" s="76">
        <f t="shared" si="19"/>
        <v>0</v>
      </c>
      <c r="Q79" s="77">
        <f t="shared" si="20"/>
        <v>0</v>
      </c>
      <c r="R79" s="4">
        <f t="shared" si="21"/>
        <v>52</v>
      </c>
      <c r="S79" s="48">
        <f t="shared" si="22"/>
        <v>0.4807692307692308</v>
      </c>
      <c r="T79" s="49">
        <f t="shared" si="23"/>
        <v>0.5192307692307693</v>
      </c>
      <c r="U79" s="49">
        <f t="shared" si="24"/>
        <v>0</v>
      </c>
      <c r="V79" s="49">
        <f t="shared" si="25"/>
        <v>0</v>
      </c>
      <c r="W79" s="49">
        <f t="shared" si="26"/>
        <v>0</v>
      </c>
      <c r="X79" s="50">
        <f t="shared" si="27"/>
        <v>0</v>
      </c>
    </row>
    <row r="80" spans="2:24" ht="15">
      <c r="B80" s="13" t="s">
        <v>24</v>
      </c>
      <c r="C80" s="21">
        <f t="shared" si="6"/>
        <v>66</v>
      </c>
      <c r="D80" s="78">
        <f t="shared" si="7"/>
        <v>0.6212121212121212</v>
      </c>
      <c r="E80" s="73">
        <f t="shared" si="8"/>
        <v>0.36363636363636365</v>
      </c>
      <c r="F80" s="73">
        <f t="shared" si="9"/>
        <v>0.015151515151515152</v>
      </c>
      <c r="G80" s="73">
        <f t="shared" si="10"/>
        <v>0</v>
      </c>
      <c r="H80" s="73">
        <f t="shared" si="11"/>
        <v>0</v>
      </c>
      <c r="I80" s="79">
        <f t="shared" si="12"/>
        <v>0</v>
      </c>
      <c r="J80" s="21">
        <f t="shared" si="13"/>
        <v>57</v>
      </c>
      <c r="K80" s="78">
        <f t="shared" si="14"/>
        <v>0.543859649122807</v>
      </c>
      <c r="L80" s="73">
        <f t="shared" si="15"/>
        <v>0.3508771929824561</v>
      </c>
      <c r="M80" s="73">
        <f t="shared" si="16"/>
        <v>0.017543859649122806</v>
      </c>
      <c r="N80" s="73">
        <f t="shared" si="17"/>
        <v>0</v>
      </c>
      <c r="O80" s="73">
        <f t="shared" si="18"/>
        <v>0</v>
      </c>
      <c r="P80" s="73">
        <f t="shared" si="19"/>
        <v>0</v>
      </c>
      <c r="Q80" s="79">
        <f t="shared" si="20"/>
        <v>0.08771929824561403</v>
      </c>
      <c r="R80" s="21">
        <f t="shared" si="21"/>
        <v>80</v>
      </c>
      <c r="S80" s="51">
        <f t="shared" si="22"/>
        <v>0.6625</v>
      </c>
      <c r="T80" s="52">
        <f t="shared" si="23"/>
        <v>0.3375</v>
      </c>
      <c r="U80" s="52">
        <f t="shared" si="24"/>
        <v>0</v>
      </c>
      <c r="V80" s="52">
        <f t="shared" si="25"/>
        <v>0</v>
      </c>
      <c r="W80" s="52">
        <f t="shared" si="26"/>
        <v>0</v>
      </c>
      <c r="X80" s="53">
        <f t="shared" si="27"/>
        <v>0</v>
      </c>
    </row>
    <row r="81" spans="2:24" ht="15">
      <c r="B81" s="12" t="s">
        <v>25</v>
      </c>
      <c r="C81" s="4">
        <f t="shared" si="6"/>
        <v>93</v>
      </c>
      <c r="D81" s="75">
        <f t="shared" si="7"/>
        <v>0.7741935483870968</v>
      </c>
      <c r="E81" s="76">
        <f t="shared" si="8"/>
        <v>0.1827956989247312</v>
      </c>
      <c r="F81" s="76">
        <f t="shared" si="9"/>
        <v>0</v>
      </c>
      <c r="G81" s="76">
        <f t="shared" si="10"/>
        <v>0.021505376344086023</v>
      </c>
      <c r="H81" s="76">
        <f t="shared" si="11"/>
        <v>0.010752688172043012</v>
      </c>
      <c r="I81" s="77">
        <f t="shared" si="12"/>
        <v>0.010752688172043012</v>
      </c>
      <c r="J81" s="4">
        <f t="shared" si="13"/>
        <v>87</v>
      </c>
      <c r="K81" s="75">
        <f t="shared" si="14"/>
        <v>0.7586206896551724</v>
      </c>
      <c r="L81" s="76">
        <f t="shared" si="15"/>
        <v>0.13793103448275862</v>
      </c>
      <c r="M81" s="76">
        <f t="shared" si="16"/>
        <v>0</v>
      </c>
      <c r="N81" s="76">
        <f t="shared" si="17"/>
        <v>0.022988505747126436</v>
      </c>
      <c r="O81" s="76">
        <f t="shared" si="18"/>
        <v>0.011494252873563218</v>
      </c>
      <c r="P81" s="76">
        <f t="shared" si="19"/>
        <v>0.011494252873563218</v>
      </c>
      <c r="Q81" s="77">
        <f t="shared" si="20"/>
        <v>0.05747126436781609</v>
      </c>
      <c r="R81" s="4">
        <f t="shared" si="21"/>
        <v>113</v>
      </c>
      <c r="S81" s="48">
        <f t="shared" si="22"/>
        <v>0.6991150442477876</v>
      </c>
      <c r="T81" s="49">
        <f t="shared" si="23"/>
        <v>0.2743362831858407</v>
      </c>
      <c r="U81" s="49">
        <f t="shared" si="24"/>
        <v>0</v>
      </c>
      <c r="V81" s="49">
        <f t="shared" si="25"/>
        <v>0.02654867256637168</v>
      </c>
      <c r="W81" s="49">
        <f t="shared" si="26"/>
        <v>0</v>
      </c>
      <c r="X81" s="50">
        <f t="shared" si="27"/>
        <v>0</v>
      </c>
    </row>
    <row r="82" spans="2:24" ht="15">
      <c r="B82" s="13" t="s">
        <v>26</v>
      </c>
      <c r="C82" s="21">
        <f t="shared" si="6"/>
        <v>9</v>
      </c>
      <c r="D82" s="78">
        <f t="shared" si="7"/>
        <v>0.5555555555555556</v>
      </c>
      <c r="E82" s="73">
        <f t="shared" si="8"/>
        <v>0.2222222222222222</v>
      </c>
      <c r="F82" s="73">
        <f t="shared" si="9"/>
        <v>0.2222222222222222</v>
      </c>
      <c r="G82" s="73">
        <f t="shared" si="10"/>
        <v>0</v>
      </c>
      <c r="H82" s="73">
        <f t="shared" si="11"/>
        <v>0</v>
      </c>
      <c r="I82" s="79">
        <f t="shared" si="12"/>
        <v>0</v>
      </c>
      <c r="J82" s="21">
        <f t="shared" si="13"/>
        <v>11</v>
      </c>
      <c r="K82" s="78">
        <f t="shared" si="14"/>
        <v>0.45454545454545453</v>
      </c>
      <c r="L82" s="73">
        <f t="shared" si="15"/>
        <v>0.18181818181818182</v>
      </c>
      <c r="M82" s="73">
        <f t="shared" si="16"/>
        <v>0.18181818181818182</v>
      </c>
      <c r="N82" s="73">
        <f t="shared" si="17"/>
        <v>0</v>
      </c>
      <c r="O82" s="73">
        <f t="shared" si="18"/>
        <v>0</v>
      </c>
      <c r="P82" s="73">
        <f t="shared" si="19"/>
        <v>0</v>
      </c>
      <c r="Q82" s="79">
        <f t="shared" si="20"/>
        <v>0.18181818181818182</v>
      </c>
      <c r="R82" s="21">
        <f t="shared" si="21"/>
        <v>10</v>
      </c>
      <c r="S82" s="51">
        <f t="shared" si="22"/>
        <v>0.3</v>
      </c>
      <c r="T82" s="52">
        <f t="shared" si="23"/>
        <v>0.6</v>
      </c>
      <c r="U82" s="52">
        <f t="shared" si="24"/>
        <v>0.1</v>
      </c>
      <c r="V82" s="52">
        <f t="shared" si="25"/>
        <v>0</v>
      </c>
      <c r="W82" s="52">
        <f t="shared" si="26"/>
        <v>0</v>
      </c>
      <c r="X82" s="53">
        <f t="shared" si="27"/>
        <v>0</v>
      </c>
    </row>
    <row r="83" spans="2:24" ht="15">
      <c r="B83" s="12" t="s">
        <v>29</v>
      </c>
      <c r="C83" s="4">
        <f t="shared" si="6"/>
        <v>68</v>
      </c>
      <c r="D83" s="75">
        <f t="shared" si="7"/>
        <v>0.7647058823529411</v>
      </c>
      <c r="E83" s="76">
        <f t="shared" si="8"/>
        <v>0.08823529411764706</v>
      </c>
      <c r="F83" s="76">
        <f t="shared" si="9"/>
        <v>0.029411764705882353</v>
      </c>
      <c r="G83" s="76">
        <f t="shared" si="10"/>
        <v>0.04411764705882353</v>
      </c>
      <c r="H83" s="76">
        <f t="shared" si="11"/>
        <v>0.014705882352941176</v>
      </c>
      <c r="I83" s="77">
        <f t="shared" si="12"/>
        <v>0.058823529411764705</v>
      </c>
      <c r="J83" s="4">
        <f t="shared" si="13"/>
        <v>65</v>
      </c>
      <c r="K83" s="75">
        <f t="shared" si="14"/>
        <v>0.7538461538461538</v>
      </c>
      <c r="L83" s="76">
        <f t="shared" si="15"/>
        <v>0.09230769230769231</v>
      </c>
      <c r="M83" s="76">
        <f t="shared" si="16"/>
        <v>0.03076923076923077</v>
      </c>
      <c r="N83" s="76">
        <f t="shared" si="17"/>
        <v>0.046153846153846156</v>
      </c>
      <c r="O83" s="76">
        <f t="shared" si="18"/>
        <v>0.015384615384615385</v>
      </c>
      <c r="P83" s="76">
        <f t="shared" si="19"/>
        <v>0.06153846153846154</v>
      </c>
      <c r="Q83" s="77">
        <f t="shared" si="20"/>
        <v>0</v>
      </c>
      <c r="R83" s="4">
        <f t="shared" si="21"/>
        <v>70</v>
      </c>
      <c r="S83" s="48">
        <f t="shared" si="22"/>
        <v>0.7428571428571429</v>
      </c>
      <c r="T83" s="49">
        <f t="shared" si="23"/>
        <v>0.08571428571428572</v>
      </c>
      <c r="U83" s="49">
        <f t="shared" si="24"/>
        <v>0.014285714285714285</v>
      </c>
      <c r="V83" s="49">
        <f t="shared" si="25"/>
        <v>0.12857142857142856</v>
      </c>
      <c r="W83" s="49">
        <f t="shared" si="26"/>
        <v>0</v>
      </c>
      <c r="X83" s="50">
        <f t="shared" si="27"/>
        <v>0.02857142857142857</v>
      </c>
    </row>
    <row r="84" spans="2:24" ht="15">
      <c r="B84" s="13" t="s">
        <v>30</v>
      </c>
      <c r="C84" s="21">
        <f t="shared" si="6"/>
        <v>17</v>
      </c>
      <c r="D84" s="78">
        <f t="shared" si="7"/>
        <v>0.35294117647058826</v>
      </c>
      <c r="E84" s="73">
        <f t="shared" si="8"/>
        <v>0</v>
      </c>
      <c r="F84" s="73">
        <f t="shared" si="9"/>
        <v>0.5882352941176471</v>
      </c>
      <c r="G84" s="73">
        <f t="shared" si="10"/>
        <v>0.058823529411764705</v>
      </c>
      <c r="H84" s="73">
        <f t="shared" si="11"/>
        <v>0</v>
      </c>
      <c r="I84" s="79">
        <f t="shared" si="12"/>
        <v>0</v>
      </c>
      <c r="J84" s="21">
        <f t="shared" si="13"/>
        <v>17</v>
      </c>
      <c r="K84" s="78">
        <f t="shared" si="14"/>
        <v>0.35294117647058826</v>
      </c>
      <c r="L84" s="73">
        <f t="shared" si="15"/>
        <v>0</v>
      </c>
      <c r="M84" s="73">
        <f t="shared" si="16"/>
        <v>0.5882352941176471</v>
      </c>
      <c r="N84" s="73">
        <f t="shared" si="17"/>
        <v>0.058823529411764705</v>
      </c>
      <c r="O84" s="73">
        <f t="shared" si="18"/>
        <v>0</v>
      </c>
      <c r="P84" s="73">
        <f t="shared" si="19"/>
        <v>0</v>
      </c>
      <c r="Q84" s="79">
        <f t="shared" si="20"/>
        <v>0</v>
      </c>
      <c r="R84" s="21">
        <f t="shared" si="21"/>
        <v>20</v>
      </c>
      <c r="S84" s="51">
        <f t="shared" si="22"/>
        <v>0.25</v>
      </c>
      <c r="T84" s="52">
        <f t="shared" si="23"/>
        <v>0.1</v>
      </c>
      <c r="U84" s="52">
        <f t="shared" si="24"/>
        <v>0.4</v>
      </c>
      <c r="V84" s="52">
        <f t="shared" si="25"/>
        <v>0.2</v>
      </c>
      <c r="W84" s="52">
        <f t="shared" si="26"/>
        <v>0.05</v>
      </c>
      <c r="X84" s="53">
        <f t="shared" si="27"/>
        <v>0</v>
      </c>
    </row>
    <row r="85" spans="2:24" ht="15">
      <c r="B85" s="12" t="s">
        <v>31</v>
      </c>
      <c r="C85" s="4">
        <f t="shared" si="6"/>
        <v>16</v>
      </c>
      <c r="D85" s="75">
        <f t="shared" si="7"/>
        <v>0.4375</v>
      </c>
      <c r="E85" s="76">
        <f t="shared" si="8"/>
        <v>0</v>
      </c>
      <c r="F85" s="76">
        <f t="shared" si="9"/>
        <v>0.25</v>
      </c>
      <c r="G85" s="76">
        <f t="shared" si="10"/>
        <v>0.0625</v>
      </c>
      <c r="H85" s="76">
        <f t="shared" si="11"/>
        <v>0.1875</v>
      </c>
      <c r="I85" s="77">
        <f t="shared" si="12"/>
        <v>0.0625</v>
      </c>
      <c r="J85" s="4">
        <f t="shared" si="13"/>
        <v>13</v>
      </c>
      <c r="K85" s="75">
        <f t="shared" si="14"/>
        <v>0.5384615384615384</v>
      </c>
      <c r="L85" s="76">
        <f t="shared" si="15"/>
        <v>0</v>
      </c>
      <c r="M85" s="76">
        <f t="shared" si="16"/>
        <v>0.3076923076923077</v>
      </c>
      <c r="N85" s="76">
        <f t="shared" si="17"/>
        <v>0.07692307692307693</v>
      </c>
      <c r="O85" s="76">
        <f t="shared" si="18"/>
        <v>0.07692307692307693</v>
      </c>
      <c r="P85" s="76">
        <f t="shared" si="19"/>
        <v>0</v>
      </c>
      <c r="Q85" s="77">
        <f t="shared" si="20"/>
        <v>0</v>
      </c>
      <c r="R85" s="4">
        <f t="shared" si="21"/>
        <v>17</v>
      </c>
      <c r="S85" s="48">
        <f t="shared" si="22"/>
        <v>0.29411764705882354</v>
      </c>
      <c r="T85" s="49">
        <f t="shared" si="23"/>
        <v>0.17647058823529413</v>
      </c>
      <c r="U85" s="49">
        <f t="shared" si="24"/>
        <v>0.17647058823529413</v>
      </c>
      <c r="V85" s="49">
        <f t="shared" si="25"/>
        <v>0.11764705882352941</v>
      </c>
      <c r="W85" s="49">
        <f t="shared" si="26"/>
        <v>0.23529411764705882</v>
      </c>
      <c r="X85" s="50">
        <f t="shared" si="27"/>
        <v>0</v>
      </c>
    </row>
    <row r="86" spans="2:24" ht="15">
      <c r="B86" s="13" t="s">
        <v>32</v>
      </c>
      <c r="C86" s="21">
        <f t="shared" si="6"/>
        <v>19</v>
      </c>
      <c r="D86" s="78">
        <f t="shared" si="7"/>
        <v>0.7894736842105263</v>
      </c>
      <c r="E86" s="73">
        <f t="shared" si="8"/>
        <v>0.21052631578947367</v>
      </c>
      <c r="F86" s="73">
        <f t="shared" si="9"/>
        <v>0</v>
      </c>
      <c r="G86" s="73">
        <f t="shared" si="10"/>
        <v>0</v>
      </c>
      <c r="H86" s="73">
        <f t="shared" si="11"/>
        <v>0</v>
      </c>
      <c r="I86" s="79">
        <f t="shared" si="12"/>
        <v>0</v>
      </c>
      <c r="J86" s="21">
        <f t="shared" si="13"/>
        <v>17</v>
      </c>
      <c r="K86" s="78">
        <f t="shared" si="14"/>
        <v>0.7647058823529411</v>
      </c>
      <c r="L86" s="73">
        <f t="shared" si="15"/>
        <v>0.23529411764705882</v>
      </c>
      <c r="M86" s="73">
        <f t="shared" si="16"/>
        <v>0</v>
      </c>
      <c r="N86" s="73">
        <f t="shared" si="17"/>
        <v>0</v>
      </c>
      <c r="O86" s="73">
        <f t="shared" si="18"/>
        <v>0</v>
      </c>
      <c r="P86" s="73">
        <f t="shared" si="19"/>
        <v>0</v>
      </c>
      <c r="Q86" s="79">
        <f t="shared" si="20"/>
        <v>0</v>
      </c>
      <c r="R86" s="21">
        <f t="shared" si="21"/>
        <v>25</v>
      </c>
      <c r="S86" s="51">
        <f t="shared" si="22"/>
        <v>0.6</v>
      </c>
      <c r="T86" s="52">
        <f t="shared" si="23"/>
        <v>0.24</v>
      </c>
      <c r="U86" s="52">
        <f t="shared" si="24"/>
        <v>0</v>
      </c>
      <c r="V86" s="52">
        <f t="shared" si="25"/>
        <v>0.08</v>
      </c>
      <c r="W86" s="52">
        <f t="shared" si="26"/>
        <v>0.08</v>
      </c>
      <c r="X86" s="53">
        <f t="shared" si="27"/>
        <v>0</v>
      </c>
    </row>
    <row r="87" spans="2:24" ht="15">
      <c r="B87" s="12" t="s">
        <v>34</v>
      </c>
      <c r="C87" s="4">
        <f t="shared" si="6"/>
        <v>45</v>
      </c>
      <c r="D87" s="75">
        <f t="shared" si="7"/>
        <v>0.6666666666666666</v>
      </c>
      <c r="E87" s="76">
        <f t="shared" si="8"/>
        <v>0.24444444444444444</v>
      </c>
      <c r="F87" s="76">
        <f t="shared" si="9"/>
        <v>0.022222222222222223</v>
      </c>
      <c r="G87" s="76">
        <f t="shared" si="10"/>
        <v>0</v>
      </c>
      <c r="H87" s="76">
        <f t="shared" si="11"/>
        <v>0.044444444444444446</v>
      </c>
      <c r="I87" s="77">
        <f t="shared" si="12"/>
        <v>0.022222222222222223</v>
      </c>
      <c r="J87" s="4">
        <f t="shared" si="13"/>
        <v>45</v>
      </c>
      <c r="K87" s="75">
        <f t="shared" si="14"/>
        <v>0.6666666666666666</v>
      </c>
      <c r="L87" s="76">
        <f t="shared" si="15"/>
        <v>0.24444444444444444</v>
      </c>
      <c r="M87" s="76">
        <f t="shared" si="16"/>
        <v>0.022222222222222223</v>
      </c>
      <c r="N87" s="76">
        <f t="shared" si="17"/>
        <v>0</v>
      </c>
      <c r="O87" s="76">
        <f t="shared" si="18"/>
        <v>0.044444444444444446</v>
      </c>
      <c r="P87" s="76">
        <f t="shared" si="19"/>
        <v>0.022222222222222223</v>
      </c>
      <c r="Q87" s="77">
        <f t="shared" si="20"/>
        <v>0</v>
      </c>
      <c r="R87" s="4">
        <f t="shared" si="21"/>
        <v>64</v>
      </c>
      <c r="S87" s="48">
        <f t="shared" si="22"/>
        <v>0.375</v>
      </c>
      <c r="T87" s="49">
        <f t="shared" si="23"/>
        <v>0.515625</v>
      </c>
      <c r="U87" s="49">
        <f t="shared" si="24"/>
        <v>0.015625</v>
      </c>
      <c r="V87" s="49">
        <f t="shared" si="25"/>
        <v>0.015625</v>
      </c>
      <c r="W87" s="49">
        <f t="shared" si="26"/>
        <v>0.046875</v>
      </c>
      <c r="X87" s="50">
        <f t="shared" si="27"/>
        <v>0.03125</v>
      </c>
    </row>
    <row r="88" spans="2:24" ht="15">
      <c r="B88" s="13" t="s">
        <v>35</v>
      </c>
      <c r="C88" s="21">
        <f t="shared" si="6"/>
        <v>16</v>
      </c>
      <c r="D88" s="78">
        <f t="shared" si="7"/>
        <v>0.0625</v>
      </c>
      <c r="E88" s="73">
        <f t="shared" si="8"/>
        <v>0.375</v>
      </c>
      <c r="F88" s="73">
        <f t="shared" si="9"/>
        <v>0</v>
      </c>
      <c r="G88" s="73">
        <f t="shared" si="10"/>
        <v>0.1875</v>
      </c>
      <c r="H88" s="73">
        <f t="shared" si="11"/>
        <v>0.375</v>
      </c>
      <c r="I88" s="79">
        <f t="shared" si="12"/>
        <v>0</v>
      </c>
      <c r="J88" s="21">
        <f t="shared" si="13"/>
        <v>14</v>
      </c>
      <c r="K88" s="78">
        <f t="shared" si="14"/>
        <v>0.07142857142857142</v>
      </c>
      <c r="L88" s="73">
        <f t="shared" si="15"/>
        <v>0.42857142857142855</v>
      </c>
      <c r="M88" s="73">
        <f t="shared" si="16"/>
        <v>0</v>
      </c>
      <c r="N88" s="73">
        <f t="shared" si="17"/>
        <v>0.14285714285714285</v>
      </c>
      <c r="O88" s="73">
        <f t="shared" si="18"/>
        <v>0.35714285714285715</v>
      </c>
      <c r="P88" s="73">
        <f t="shared" si="19"/>
        <v>0</v>
      </c>
      <c r="Q88" s="79">
        <f t="shared" si="20"/>
        <v>0</v>
      </c>
      <c r="R88" s="21">
        <f t="shared" si="21"/>
        <v>20</v>
      </c>
      <c r="S88" s="51">
        <f t="shared" si="22"/>
        <v>0.2</v>
      </c>
      <c r="T88" s="52">
        <f t="shared" si="23"/>
        <v>0.15</v>
      </c>
      <c r="U88" s="52">
        <f t="shared" si="24"/>
        <v>0</v>
      </c>
      <c r="V88" s="52">
        <f t="shared" si="25"/>
        <v>0.25</v>
      </c>
      <c r="W88" s="52">
        <f t="shared" si="26"/>
        <v>0.4</v>
      </c>
      <c r="X88" s="53">
        <f t="shared" si="27"/>
        <v>0</v>
      </c>
    </row>
    <row r="89" spans="2:24" ht="15">
      <c r="B89" s="12" t="s">
        <v>36</v>
      </c>
      <c r="C89" s="4">
        <f t="shared" si="6"/>
        <v>12</v>
      </c>
      <c r="D89" s="75">
        <f t="shared" si="7"/>
        <v>0.5</v>
      </c>
      <c r="E89" s="76">
        <f t="shared" si="8"/>
        <v>0</v>
      </c>
      <c r="F89" s="76">
        <f t="shared" si="9"/>
        <v>0.16666666666666666</v>
      </c>
      <c r="G89" s="76">
        <f t="shared" si="10"/>
        <v>0.25</v>
      </c>
      <c r="H89" s="76">
        <f t="shared" si="11"/>
        <v>0.08333333333333333</v>
      </c>
      <c r="I89" s="77">
        <f t="shared" si="12"/>
        <v>0</v>
      </c>
      <c r="J89" s="4">
        <f t="shared" si="13"/>
        <v>12</v>
      </c>
      <c r="K89" s="75">
        <f t="shared" si="14"/>
        <v>0.5</v>
      </c>
      <c r="L89" s="76">
        <f t="shared" si="15"/>
        <v>0</v>
      </c>
      <c r="M89" s="76">
        <f t="shared" si="16"/>
        <v>0.16666666666666666</v>
      </c>
      <c r="N89" s="76">
        <f t="shared" si="17"/>
        <v>0.25</v>
      </c>
      <c r="O89" s="76">
        <f t="shared" si="18"/>
        <v>0.08333333333333333</v>
      </c>
      <c r="P89" s="76">
        <f t="shared" si="19"/>
        <v>0</v>
      </c>
      <c r="Q89" s="77">
        <f t="shared" si="20"/>
        <v>0</v>
      </c>
      <c r="R89" s="4">
        <f t="shared" si="21"/>
        <v>15</v>
      </c>
      <c r="S89" s="48">
        <f t="shared" si="22"/>
        <v>0.5333333333333333</v>
      </c>
      <c r="T89" s="49">
        <f t="shared" si="23"/>
        <v>0</v>
      </c>
      <c r="U89" s="49">
        <f t="shared" si="24"/>
        <v>0.13333333333333333</v>
      </c>
      <c r="V89" s="49">
        <f t="shared" si="25"/>
        <v>0.26666666666666666</v>
      </c>
      <c r="W89" s="49">
        <f t="shared" si="26"/>
        <v>0.06666666666666667</v>
      </c>
      <c r="X89" s="50">
        <f t="shared" si="27"/>
        <v>0</v>
      </c>
    </row>
    <row r="90" spans="2:24" ht="15">
      <c r="B90" s="16" t="s">
        <v>40</v>
      </c>
      <c r="C90" s="22">
        <f t="shared" si="6"/>
        <v>1012</v>
      </c>
      <c r="D90" s="80">
        <f t="shared" si="7"/>
        <v>0.6956521739130435</v>
      </c>
      <c r="E90" s="81">
        <f t="shared" si="8"/>
        <v>0.17786561264822134</v>
      </c>
      <c r="F90" s="81">
        <f t="shared" si="9"/>
        <v>0.043478260869565216</v>
      </c>
      <c r="G90" s="81">
        <f t="shared" si="10"/>
        <v>0.039525691699604744</v>
      </c>
      <c r="H90" s="81">
        <f t="shared" si="11"/>
        <v>0.02865612648221344</v>
      </c>
      <c r="I90" s="82">
        <f t="shared" si="12"/>
        <v>0.014822134387351778</v>
      </c>
      <c r="J90" s="22">
        <f t="shared" si="13"/>
        <v>952</v>
      </c>
      <c r="K90" s="80">
        <f t="shared" si="14"/>
        <v>0.6764705882352942</v>
      </c>
      <c r="L90" s="81">
        <f t="shared" si="15"/>
        <v>0.17752100840336135</v>
      </c>
      <c r="M90" s="81">
        <f t="shared" si="16"/>
        <v>0.04411764705882353</v>
      </c>
      <c r="N90" s="81">
        <f t="shared" si="17"/>
        <v>0.04201680672268908</v>
      </c>
      <c r="O90" s="81">
        <f t="shared" si="18"/>
        <v>0.025210084033613446</v>
      </c>
      <c r="P90" s="81">
        <f t="shared" si="19"/>
        <v>0.014705882352941176</v>
      </c>
      <c r="Q90" s="82">
        <f t="shared" si="20"/>
        <v>0.018907563025210083</v>
      </c>
      <c r="R90" s="22">
        <f t="shared" si="21"/>
        <v>1126</v>
      </c>
      <c r="S90" s="54">
        <f t="shared" si="22"/>
        <v>0.5523978685612788</v>
      </c>
      <c r="T90" s="55">
        <f t="shared" si="23"/>
        <v>0.3037300177619893</v>
      </c>
      <c r="U90" s="55">
        <f t="shared" si="24"/>
        <v>0.03463587921847247</v>
      </c>
      <c r="V90" s="55">
        <f t="shared" si="25"/>
        <v>0.07104795737122557</v>
      </c>
      <c r="W90" s="55">
        <f t="shared" si="26"/>
        <v>0.028419182948490232</v>
      </c>
      <c r="X90" s="56">
        <f t="shared" si="27"/>
        <v>0.009769094138543518</v>
      </c>
    </row>
    <row r="91" spans="2:24" ht="15">
      <c r="B91" s="19" t="s">
        <v>3</v>
      </c>
      <c r="C91" s="4">
        <f t="shared" si="6"/>
        <v>19</v>
      </c>
      <c r="D91" s="75">
        <f t="shared" si="7"/>
        <v>0.5789473684210527</v>
      </c>
      <c r="E91" s="76">
        <f t="shared" si="8"/>
        <v>0.10526315789473684</v>
      </c>
      <c r="F91" s="76">
        <f t="shared" si="9"/>
        <v>0.05263157894736842</v>
      </c>
      <c r="G91" s="76">
        <f t="shared" si="10"/>
        <v>0</v>
      </c>
      <c r="H91" s="76">
        <f t="shared" si="11"/>
        <v>0.21052631578947367</v>
      </c>
      <c r="I91" s="77">
        <f t="shared" si="12"/>
        <v>0.05263157894736842</v>
      </c>
      <c r="J91" s="4">
        <f t="shared" si="13"/>
        <v>18</v>
      </c>
      <c r="K91" s="75">
        <f t="shared" si="14"/>
        <v>0.5555555555555556</v>
      </c>
      <c r="L91" s="76">
        <f t="shared" si="15"/>
        <v>0.1111111111111111</v>
      </c>
      <c r="M91" s="76">
        <f t="shared" si="16"/>
        <v>0.05555555555555555</v>
      </c>
      <c r="N91" s="76">
        <f t="shared" si="17"/>
        <v>0</v>
      </c>
      <c r="O91" s="76">
        <f t="shared" si="18"/>
        <v>0.1111111111111111</v>
      </c>
      <c r="P91" s="76">
        <f t="shared" si="19"/>
        <v>0.05555555555555555</v>
      </c>
      <c r="Q91" s="77">
        <f t="shared" si="20"/>
        <v>0.1111111111111111</v>
      </c>
      <c r="R91" s="4">
        <f t="shared" si="21"/>
        <v>19</v>
      </c>
      <c r="S91" s="48">
        <f t="shared" si="22"/>
        <v>0.631578947368421</v>
      </c>
      <c r="T91" s="49">
        <f t="shared" si="23"/>
        <v>0.15789473684210525</v>
      </c>
      <c r="U91" s="49">
        <f t="shared" si="24"/>
        <v>0</v>
      </c>
      <c r="V91" s="49">
        <f t="shared" si="25"/>
        <v>0.10526315789473684</v>
      </c>
      <c r="W91" s="49">
        <f t="shared" si="26"/>
        <v>0.10526315789473684</v>
      </c>
      <c r="X91" s="50">
        <f t="shared" si="27"/>
        <v>0</v>
      </c>
    </row>
    <row r="92" spans="2:24" ht="15">
      <c r="B92" s="13" t="s">
        <v>4</v>
      </c>
      <c r="C92" s="21">
        <f t="shared" si="6"/>
        <v>3</v>
      </c>
      <c r="D92" s="78">
        <f t="shared" si="7"/>
        <v>0.6666666666666666</v>
      </c>
      <c r="E92" s="73">
        <f t="shared" si="8"/>
        <v>0.3333333333333333</v>
      </c>
      <c r="F92" s="73">
        <f t="shared" si="9"/>
        <v>0</v>
      </c>
      <c r="G92" s="83">
        <f t="shared" si="10"/>
        <v>0</v>
      </c>
      <c r="H92" s="73">
        <f t="shared" si="11"/>
        <v>0</v>
      </c>
      <c r="I92" s="79">
        <f t="shared" si="12"/>
        <v>0</v>
      </c>
      <c r="J92" s="21">
        <f t="shared" si="13"/>
        <v>3</v>
      </c>
      <c r="K92" s="78">
        <f t="shared" si="14"/>
        <v>0.6666666666666666</v>
      </c>
      <c r="L92" s="73">
        <f t="shared" si="15"/>
        <v>0.3333333333333333</v>
      </c>
      <c r="M92" s="73">
        <f t="shared" si="16"/>
        <v>0</v>
      </c>
      <c r="N92" s="83">
        <f t="shared" si="17"/>
        <v>0</v>
      </c>
      <c r="O92" s="73">
        <f t="shared" si="18"/>
        <v>0</v>
      </c>
      <c r="P92" s="73">
        <f t="shared" si="19"/>
        <v>0</v>
      </c>
      <c r="Q92" s="79">
        <f t="shared" si="20"/>
        <v>0</v>
      </c>
      <c r="R92" s="21">
        <f t="shared" si="21"/>
        <v>3</v>
      </c>
      <c r="S92" s="51">
        <f t="shared" si="22"/>
        <v>1</v>
      </c>
      <c r="T92" s="52">
        <f t="shared" si="23"/>
        <v>0</v>
      </c>
      <c r="U92" s="52">
        <f t="shared" si="24"/>
        <v>0</v>
      </c>
      <c r="V92" s="57">
        <f t="shared" si="25"/>
        <v>0</v>
      </c>
      <c r="W92" s="52">
        <f t="shared" si="26"/>
        <v>0</v>
      </c>
      <c r="X92" s="53">
        <f t="shared" si="27"/>
        <v>0</v>
      </c>
    </row>
    <row r="93" spans="2:24" ht="15">
      <c r="B93" s="19" t="s">
        <v>5</v>
      </c>
      <c r="C93" s="31">
        <f t="shared" si="6"/>
        <v>12</v>
      </c>
      <c r="D93" s="75">
        <f t="shared" si="7"/>
        <v>1</v>
      </c>
      <c r="E93" s="76">
        <f t="shared" si="8"/>
        <v>0</v>
      </c>
      <c r="F93" s="76">
        <f t="shared" si="9"/>
        <v>0</v>
      </c>
      <c r="G93" s="84">
        <f t="shared" si="10"/>
        <v>0</v>
      </c>
      <c r="H93" s="76">
        <f t="shared" si="11"/>
        <v>0</v>
      </c>
      <c r="I93" s="77">
        <f t="shared" si="12"/>
        <v>0</v>
      </c>
      <c r="J93" s="31">
        <f t="shared" si="13"/>
        <v>5</v>
      </c>
      <c r="K93" s="75">
        <f t="shared" si="14"/>
        <v>0.8</v>
      </c>
      <c r="L93" s="76">
        <f t="shared" si="15"/>
        <v>0.2</v>
      </c>
      <c r="M93" s="76">
        <f t="shared" si="16"/>
        <v>0</v>
      </c>
      <c r="N93" s="84">
        <f t="shared" si="17"/>
        <v>0</v>
      </c>
      <c r="O93" s="76">
        <f t="shared" si="18"/>
        <v>0</v>
      </c>
      <c r="P93" s="76">
        <f t="shared" si="19"/>
        <v>0</v>
      </c>
      <c r="Q93" s="77">
        <f t="shared" si="20"/>
        <v>0</v>
      </c>
      <c r="R93" s="31">
        <f t="shared" si="21"/>
        <v>9</v>
      </c>
      <c r="S93" s="48">
        <f t="shared" si="22"/>
        <v>0.5555555555555556</v>
      </c>
      <c r="T93" s="49">
        <f t="shared" si="23"/>
        <v>0.4444444444444444</v>
      </c>
      <c r="U93" s="49">
        <f t="shared" si="24"/>
        <v>0</v>
      </c>
      <c r="V93" s="58">
        <f t="shared" si="25"/>
        <v>0</v>
      </c>
      <c r="W93" s="49">
        <f t="shared" si="26"/>
        <v>0</v>
      </c>
      <c r="X93" s="50">
        <f t="shared" si="27"/>
        <v>0</v>
      </c>
    </row>
    <row r="94" spans="2:24" ht="15">
      <c r="B94" s="13" t="s">
        <v>6</v>
      </c>
      <c r="C94" s="21">
        <f t="shared" si="6"/>
        <v>7</v>
      </c>
      <c r="D94" s="78">
        <f t="shared" si="7"/>
        <v>0.8571428571428571</v>
      </c>
      <c r="E94" s="73">
        <f t="shared" si="8"/>
        <v>0.14285714285714285</v>
      </c>
      <c r="F94" s="73">
        <f t="shared" si="9"/>
        <v>0</v>
      </c>
      <c r="G94" s="83">
        <f t="shared" si="10"/>
        <v>0</v>
      </c>
      <c r="H94" s="73">
        <f t="shared" si="11"/>
        <v>0</v>
      </c>
      <c r="I94" s="79">
        <f t="shared" si="12"/>
        <v>0</v>
      </c>
      <c r="J94" s="21">
        <f t="shared" si="13"/>
        <v>12</v>
      </c>
      <c r="K94" s="78">
        <f t="shared" si="14"/>
        <v>1</v>
      </c>
      <c r="L94" s="73">
        <f t="shared" si="15"/>
        <v>0</v>
      </c>
      <c r="M94" s="73">
        <f t="shared" si="16"/>
        <v>0</v>
      </c>
      <c r="N94" s="83">
        <f t="shared" si="17"/>
        <v>0</v>
      </c>
      <c r="O94" s="73">
        <f t="shared" si="18"/>
        <v>0</v>
      </c>
      <c r="P94" s="73">
        <f t="shared" si="19"/>
        <v>0</v>
      </c>
      <c r="Q94" s="79">
        <f t="shared" si="20"/>
        <v>0</v>
      </c>
      <c r="R94" s="21">
        <f t="shared" si="21"/>
        <v>12</v>
      </c>
      <c r="S94" s="51">
        <f t="shared" si="22"/>
        <v>0.8333333333333334</v>
      </c>
      <c r="T94" s="52">
        <f t="shared" si="23"/>
        <v>0.08333333333333333</v>
      </c>
      <c r="U94" s="52">
        <f t="shared" si="24"/>
        <v>0.08333333333333333</v>
      </c>
      <c r="V94" s="57">
        <f t="shared" si="25"/>
        <v>0</v>
      </c>
      <c r="W94" s="52">
        <f t="shared" si="26"/>
        <v>0</v>
      </c>
      <c r="X94" s="53">
        <f t="shared" si="27"/>
        <v>0</v>
      </c>
    </row>
    <row r="95" spans="2:24" ht="15">
      <c r="B95" s="19" t="s">
        <v>7</v>
      </c>
      <c r="C95" s="31">
        <f t="shared" si="6"/>
        <v>18</v>
      </c>
      <c r="D95" s="75">
        <f t="shared" si="7"/>
        <v>0.5</v>
      </c>
      <c r="E95" s="76">
        <f t="shared" si="8"/>
        <v>0.4444444444444444</v>
      </c>
      <c r="F95" s="76">
        <f t="shared" si="9"/>
        <v>0</v>
      </c>
      <c r="G95" s="84">
        <f t="shared" si="10"/>
        <v>0</v>
      </c>
      <c r="H95" s="76">
        <f t="shared" si="11"/>
        <v>0</v>
      </c>
      <c r="I95" s="77">
        <f t="shared" si="12"/>
        <v>0.05555555555555555</v>
      </c>
      <c r="J95" s="31">
        <f t="shared" si="13"/>
        <v>18</v>
      </c>
      <c r="K95" s="75">
        <f t="shared" si="14"/>
        <v>0.5</v>
      </c>
      <c r="L95" s="76">
        <f t="shared" si="15"/>
        <v>0.4444444444444444</v>
      </c>
      <c r="M95" s="76">
        <f t="shared" si="16"/>
        <v>0</v>
      </c>
      <c r="N95" s="84">
        <f t="shared" si="17"/>
        <v>0</v>
      </c>
      <c r="O95" s="76">
        <f t="shared" si="18"/>
        <v>0</v>
      </c>
      <c r="P95" s="76">
        <f t="shared" si="19"/>
        <v>0.05555555555555555</v>
      </c>
      <c r="Q95" s="77">
        <f t="shared" si="20"/>
        <v>0</v>
      </c>
      <c r="R95" s="31">
        <f t="shared" si="21"/>
        <v>18</v>
      </c>
      <c r="S95" s="48">
        <f t="shared" si="22"/>
        <v>0.5555555555555556</v>
      </c>
      <c r="T95" s="49">
        <f t="shared" si="23"/>
        <v>0.4444444444444444</v>
      </c>
      <c r="U95" s="49">
        <f t="shared" si="24"/>
        <v>0</v>
      </c>
      <c r="V95" s="58">
        <f t="shared" si="25"/>
        <v>0</v>
      </c>
      <c r="W95" s="49">
        <f t="shared" si="26"/>
        <v>0</v>
      </c>
      <c r="X95" s="50">
        <f t="shared" si="27"/>
        <v>0</v>
      </c>
    </row>
    <row r="96" spans="2:24" ht="15">
      <c r="B96" s="13" t="s">
        <v>8</v>
      </c>
      <c r="C96" s="21">
        <f t="shared" si="6"/>
        <v>27</v>
      </c>
      <c r="D96" s="78">
        <f t="shared" si="7"/>
        <v>0.6666666666666666</v>
      </c>
      <c r="E96" s="73">
        <f t="shared" si="8"/>
        <v>0.2962962962962963</v>
      </c>
      <c r="F96" s="73">
        <f t="shared" si="9"/>
        <v>0</v>
      </c>
      <c r="G96" s="83">
        <f t="shared" si="10"/>
        <v>0</v>
      </c>
      <c r="H96" s="73">
        <f t="shared" si="11"/>
        <v>0</v>
      </c>
      <c r="I96" s="79">
        <f t="shared" si="12"/>
        <v>0.037037037037037035</v>
      </c>
      <c r="J96" s="21">
        <f t="shared" si="13"/>
        <v>25</v>
      </c>
      <c r="K96" s="78">
        <f t="shared" si="14"/>
        <v>0.68</v>
      </c>
      <c r="L96" s="73">
        <f t="shared" si="15"/>
        <v>0.28</v>
      </c>
      <c r="M96" s="73">
        <f t="shared" si="16"/>
        <v>0</v>
      </c>
      <c r="N96" s="83">
        <f t="shared" si="17"/>
        <v>0</v>
      </c>
      <c r="O96" s="73">
        <f t="shared" si="18"/>
        <v>0</v>
      </c>
      <c r="P96" s="73">
        <f t="shared" si="19"/>
        <v>0.04</v>
      </c>
      <c r="Q96" s="79">
        <f t="shared" si="20"/>
        <v>0</v>
      </c>
      <c r="R96" s="21">
        <f t="shared" si="21"/>
        <v>30</v>
      </c>
      <c r="S96" s="51">
        <f t="shared" si="22"/>
        <v>0.4666666666666667</v>
      </c>
      <c r="T96" s="52">
        <f t="shared" si="23"/>
        <v>0.5</v>
      </c>
      <c r="U96" s="52">
        <f t="shared" si="24"/>
        <v>0.03333333333333333</v>
      </c>
      <c r="V96" s="57">
        <f t="shared" si="25"/>
        <v>0</v>
      </c>
      <c r="W96" s="52">
        <f t="shared" si="26"/>
        <v>0</v>
      </c>
      <c r="X96" s="53">
        <f t="shared" si="27"/>
        <v>0</v>
      </c>
    </row>
    <row r="97" spans="2:24" ht="15">
      <c r="B97" s="19" t="s">
        <v>10</v>
      </c>
      <c r="C97" s="31">
        <f t="shared" si="6"/>
        <v>7</v>
      </c>
      <c r="D97" s="75">
        <f t="shared" si="7"/>
        <v>1</v>
      </c>
      <c r="E97" s="76">
        <f t="shared" si="8"/>
        <v>0</v>
      </c>
      <c r="F97" s="76">
        <f t="shared" si="9"/>
        <v>0</v>
      </c>
      <c r="G97" s="84">
        <f t="shared" si="10"/>
        <v>0</v>
      </c>
      <c r="H97" s="76">
        <f t="shared" si="11"/>
        <v>0</v>
      </c>
      <c r="I97" s="77">
        <f t="shared" si="12"/>
        <v>0</v>
      </c>
      <c r="J97" s="31">
        <f t="shared" si="13"/>
        <v>7</v>
      </c>
      <c r="K97" s="75">
        <f t="shared" si="14"/>
        <v>1</v>
      </c>
      <c r="L97" s="76">
        <f t="shared" si="15"/>
        <v>0</v>
      </c>
      <c r="M97" s="76">
        <f t="shared" si="16"/>
        <v>0</v>
      </c>
      <c r="N97" s="84">
        <f t="shared" si="17"/>
        <v>0</v>
      </c>
      <c r="O97" s="76">
        <f t="shared" si="18"/>
        <v>0</v>
      </c>
      <c r="P97" s="76">
        <f t="shared" si="19"/>
        <v>0</v>
      </c>
      <c r="Q97" s="77">
        <f t="shared" si="20"/>
        <v>0</v>
      </c>
      <c r="R97" s="31">
        <f t="shared" si="21"/>
        <v>7</v>
      </c>
      <c r="S97" s="48">
        <f t="shared" si="22"/>
        <v>0.7142857142857143</v>
      </c>
      <c r="T97" s="49">
        <f t="shared" si="23"/>
        <v>0.2857142857142857</v>
      </c>
      <c r="U97" s="49">
        <f t="shared" si="24"/>
        <v>0</v>
      </c>
      <c r="V97" s="58">
        <f t="shared" si="25"/>
        <v>0</v>
      </c>
      <c r="W97" s="49">
        <f t="shared" si="26"/>
        <v>0</v>
      </c>
      <c r="X97" s="50">
        <f t="shared" si="27"/>
        <v>0</v>
      </c>
    </row>
    <row r="98" spans="2:24" ht="15">
      <c r="B98" s="13" t="s">
        <v>41</v>
      </c>
      <c r="C98" s="21">
        <f t="shared" si="6"/>
        <v>0</v>
      </c>
      <c r="D98" s="96" t="s">
        <v>61</v>
      </c>
      <c r="E98" s="97" t="s">
        <v>61</v>
      </c>
      <c r="F98" s="97" t="s">
        <v>61</v>
      </c>
      <c r="G98" s="98" t="s">
        <v>61</v>
      </c>
      <c r="H98" s="97" t="s">
        <v>61</v>
      </c>
      <c r="I98" s="99" t="s">
        <v>61</v>
      </c>
      <c r="J98" s="21">
        <f t="shared" si="13"/>
        <v>0</v>
      </c>
      <c r="K98" s="78" t="s">
        <v>61</v>
      </c>
      <c r="L98" s="73" t="s">
        <v>61</v>
      </c>
      <c r="M98" s="73" t="s">
        <v>61</v>
      </c>
      <c r="N98" s="83" t="s">
        <v>61</v>
      </c>
      <c r="O98" s="73" t="s">
        <v>61</v>
      </c>
      <c r="P98" s="73" t="s">
        <v>61</v>
      </c>
      <c r="Q98" s="79" t="s">
        <v>61</v>
      </c>
      <c r="R98" s="21">
        <f t="shared" si="21"/>
        <v>0</v>
      </c>
      <c r="S98" s="67" t="s">
        <v>61</v>
      </c>
      <c r="T98" s="68" t="s">
        <v>61</v>
      </c>
      <c r="U98" s="68" t="s">
        <v>61</v>
      </c>
      <c r="V98" s="69" t="s">
        <v>61</v>
      </c>
      <c r="W98" s="68" t="s">
        <v>61</v>
      </c>
      <c r="X98" s="70" t="s">
        <v>61</v>
      </c>
    </row>
    <row r="99" spans="2:24" ht="15">
      <c r="B99" s="19" t="s">
        <v>12</v>
      </c>
      <c r="C99" s="31">
        <f t="shared" si="6"/>
        <v>23</v>
      </c>
      <c r="D99" s="75">
        <f t="shared" si="7"/>
        <v>0.8695652173913043</v>
      </c>
      <c r="E99" s="76">
        <f t="shared" si="8"/>
        <v>0.13043478260869565</v>
      </c>
      <c r="F99" s="76">
        <f t="shared" si="9"/>
        <v>0</v>
      </c>
      <c r="G99" s="84">
        <f t="shared" si="10"/>
        <v>0</v>
      </c>
      <c r="H99" s="76">
        <f t="shared" si="11"/>
        <v>0</v>
      </c>
      <c r="I99" s="77">
        <f t="shared" si="12"/>
        <v>0</v>
      </c>
      <c r="J99" s="31">
        <f t="shared" si="13"/>
        <v>22</v>
      </c>
      <c r="K99" s="75">
        <f t="shared" si="14"/>
        <v>0.8636363636363636</v>
      </c>
      <c r="L99" s="76">
        <f t="shared" si="15"/>
        <v>0.13636363636363635</v>
      </c>
      <c r="M99" s="76">
        <f t="shared" si="16"/>
        <v>0</v>
      </c>
      <c r="N99" s="84">
        <f t="shared" si="17"/>
        <v>0</v>
      </c>
      <c r="O99" s="76">
        <f t="shared" si="18"/>
        <v>0</v>
      </c>
      <c r="P99" s="76">
        <f t="shared" si="19"/>
        <v>0</v>
      </c>
      <c r="Q99" s="77">
        <f t="shared" si="20"/>
        <v>0</v>
      </c>
      <c r="R99" s="31">
        <f t="shared" si="21"/>
        <v>26</v>
      </c>
      <c r="S99" s="48">
        <f t="shared" si="22"/>
        <v>0.7692307692307693</v>
      </c>
      <c r="T99" s="49">
        <f t="shared" si="23"/>
        <v>0.23076923076923078</v>
      </c>
      <c r="U99" s="49">
        <f t="shared" si="24"/>
        <v>0</v>
      </c>
      <c r="V99" s="58">
        <f t="shared" si="25"/>
        <v>0</v>
      </c>
      <c r="W99" s="49">
        <f t="shared" si="26"/>
        <v>0</v>
      </c>
      <c r="X99" s="50">
        <f t="shared" si="27"/>
        <v>0</v>
      </c>
    </row>
    <row r="100" spans="2:24" ht="15">
      <c r="B100" s="13" t="s">
        <v>18</v>
      </c>
      <c r="C100" s="21">
        <f t="shared" si="6"/>
        <v>153</v>
      </c>
      <c r="D100" s="78">
        <f t="shared" si="7"/>
        <v>0.6797385620915033</v>
      </c>
      <c r="E100" s="73">
        <f t="shared" si="8"/>
        <v>0.27450980392156865</v>
      </c>
      <c r="F100" s="73">
        <f t="shared" si="9"/>
        <v>0.006535947712418301</v>
      </c>
      <c r="G100" s="83">
        <f t="shared" si="10"/>
        <v>0.013071895424836602</v>
      </c>
      <c r="H100" s="73">
        <f t="shared" si="11"/>
        <v>0.013071895424836602</v>
      </c>
      <c r="I100" s="79">
        <f t="shared" si="12"/>
        <v>0.013071895424836602</v>
      </c>
      <c r="J100" s="21">
        <f t="shared" si="13"/>
        <v>158</v>
      </c>
      <c r="K100" s="78">
        <f t="shared" si="14"/>
        <v>0.6265822784810127</v>
      </c>
      <c r="L100" s="73">
        <f t="shared" si="15"/>
        <v>0.25949367088607594</v>
      </c>
      <c r="M100" s="73">
        <f t="shared" si="16"/>
        <v>0.006329113924050633</v>
      </c>
      <c r="N100" s="83">
        <f t="shared" si="17"/>
        <v>0.006329113924050633</v>
      </c>
      <c r="O100" s="73">
        <f t="shared" si="18"/>
        <v>0.012658227848101266</v>
      </c>
      <c r="P100" s="73">
        <f t="shared" si="19"/>
        <v>0.012658227848101266</v>
      </c>
      <c r="Q100" s="79">
        <f t="shared" si="20"/>
        <v>0.0759493670886076</v>
      </c>
      <c r="R100" s="21">
        <f t="shared" si="21"/>
        <v>162</v>
      </c>
      <c r="S100" s="51">
        <f t="shared" si="22"/>
        <v>0.6666666666666666</v>
      </c>
      <c r="T100" s="52">
        <f t="shared" si="23"/>
        <v>0.22839506172839505</v>
      </c>
      <c r="U100" s="52">
        <f t="shared" si="24"/>
        <v>0.04938271604938271</v>
      </c>
      <c r="V100" s="57">
        <f t="shared" si="25"/>
        <v>0.043209876543209874</v>
      </c>
      <c r="W100" s="52">
        <f t="shared" si="26"/>
        <v>0.012345679012345678</v>
      </c>
      <c r="X100" s="53">
        <f t="shared" si="27"/>
        <v>0</v>
      </c>
    </row>
    <row r="101" spans="2:24" ht="15">
      <c r="B101" s="19" t="s">
        <v>21</v>
      </c>
      <c r="C101" s="31">
        <f t="shared" si="6"/>
        <v>12</v>
      </c>
      <c r="D101" s="75">
        <f t="shared" si="7"/>
        <v>0.8333333333333334</v>
      </c>
      <c r="E101" s="76">
        <f t="shared" si="8"/>
        <v>0.16666666666666666</v>
      </c>
      <c r="F101" s="76">
        <f t="shared" si="9"/>
        <v>0</v>
      </c>
      <c r="G101" s="84">
        <f t="shared" si="10"/>
        <v>0</v>
      </c>
      <c r="H101" s="76">
        <f t="shared" si="11"/>
        <v>0</v>
      </c>
      <c r="I101" s="77">
        <f t="shared" si="12"/>
        <v>0</v>
      </c>
      <c r="J101" s="31">
        <f t="shared" si="13"/>
        <v>13</v>
      </c>
      <c r="K101" s="75">
        <f t="shared" si="14"/>
        <v>0.7692307692307693</v>
      </c>
      <c r="L101" s="76">
        <f t="shared" si="15"/>
        <v>0.15384615384615385</v>
      </c>
      <c r="M101" s="76">
        <f t="shared" si="16"/>
        <v>0</v>
      </c>
      <c r="N101" s="84">
        <f t="shared" si="17"/>
        <v>0</v>
      </c>
      <c r="O101" s="76">
        <f t="shared" si="18"/>
        <v>0</v>
      </c>
      <c r="P101" s="76">
        <f t="shared" si="19"/>
        <v>0</v>
      </c>
      <c r="Q101" s="77">
        <f t="shared" si="20"/>
        <v>0.07692307692307693</v>
      </c>
      <c r="R101" s="31">
        <f t="shared" si="21"/>
        <v>16</v>
      </c>
      <c r="S101" s="48">
        <f t="shared" si="22"/>
        <v>0.4375</v>
      </c>
      <c r="T101" s="49">
        <f t="shared" si="23"/>
        <v>0.5625</v>
      </c>
      <c r="U101" s="49">
        <f t="shared" si="24"/>
        <v>0</v>
      </c>
      <c r="V101" s="58">
        <f t="shared" si="25"/>
        <v>0</v>
      </c>
      <c r="W101" s="49">
        <f t="shared" si="26"/>
        <v>0</v>
      </c>
      <c r="X101" s="50">
        <f t="shared" si="27"/>
        <v>0</v>
      </c>
    </row>
    <row r="102" spans="2:24" ht="15">
      <c r="B102" s="13" t="s">
        <v>23</v>
      </c>
      <c r="C102" s="21">
        <f t="shared" si="6"/>
        <v>6</v>
      </c>
      <c r="D102" s="78">
        <f t="shared" si="7"/>
        <v>0.8333333333333334</v>
      </c>
      <c r="E102" s="73">
        <f t="shared" si="8"/>
        <v>0.16666666666666666</v>
      </c>
      <c r="F102" s="73">
        <f t="shared" si="9"/>
        <v>0</v>
      </c>
      <c r="G102" s="83">
        <f t="shared" si="10"/>
        <v>0</v>
      </c>
      <c r="H102" s="73">
        <f t="shared" si="11"/>
        <v>0</v>
      </c>
      <c r="I102" s="79">
        <f t="shared" si="12"/>
        <v>0</v>
      </c>
      <c r="J102" s="21">
        <f t="shared" si="13"/>
        <v>5</v>
      </c>
      <c r="K102" s="78">
        <f t="shared" si="14"/>
        <v>0.8</v>
      </c>
      <c r="L102" s="73">
        <f t="shared" si="15"/>
        <v>0.2</v>
      </c>
      <c r="M102" s="73">
        <f t="shared" si="16"/>
        <v>0</v>
      </c>
      <c r="N102" s="83">
        <f t="shared" si="17"/>
        <v>0</v>
      </c>
      <c r="O102" s="73">
        <f t="shared" si="18"/>
        <v>0</v>
      </c>
      <c r="P102" s="73">
        <f t="shared" si="19"/>
        <v>0</v>
      </c>
      <c r="Q102" s="79">
        <f t="shared" si="20"/>
        <v>0</v>
      </c>
      <c r="R102" s="21">
        <f t="shared" si="21"/>
        <v>7</v>
      </c>
      <c r="S102" s="51">
        <f t="shared" si="22"/>
        <v>0.42857142857142855</v>
      </c>
      <c r="T102" s="52">
        <f t="shared" si="23"/>
        <v>0.5714285714285714</v>
      </c>
      <c r="U102" s="52">
        <f t="shared" si="24"/>
        <v>0</v>
      </c>
      <c r="V102" s="57">
        <f t="shared" si="25"/>
        <v>0</v>
      </c>
      <c r="W102" s="52">
        <f t="shared" si="26"/>
        <v>0</v>
      </c>
      <c r="X102" s="53">
        <f t="shared" si="27"/>
        <v>0</v>
      </c>
    </row>
    <row r="103" spans="2:24" ht="15">
      <c r="B103" s="19" t="s">
        <v>27</v>
      </c>
      <c r="C103" s="31">
        <f t="shared" si="6"/>
        <v>49</v>
      </c>
      <c r="D103" s="75">
        <f t="shared" si="7"/>
        <v>0.8571428571428571</v>
      </c>
      <c r="E103" s="76">
        <f t="shared" si="8"/>
        <v>0.14285714285714285</v>
      </c>
      <c r="F103" s="76">
        <f t="shared" si="9"/>
        <v>0</v>
      </c>
      <c r="G103" s="84">
        <f t="shared" si="10"/>
        <v>0</v>
      </c>
      <c r="H103" s="76">
        <f t="shared" si="11"/>
        <v>0</v>
      </c>
      <c r="I103" s="77">
        <f t="shared" si="12"/>
        <v>0</v>
      </c>
      <c r="J103" s="31">
        <f t="shared" si="13"/>
        <v>44</v>
      </c>
      <c r="K103" s="75">
        <f t="shared" si="14"/>
        <v>0.7954545454545454</v>
      </c>
      <c r="L103" s="76">
        <f t="shared" si="15"/>
        <v>0.1590909090909091</v>
      </c>
      <c r="M103" s="76">
        <f t="shared" si="16"/>
        <v>0</v>
      </c>
      <c r="N103" s="84">
        <f t="shared" si="17"/>
        <v>0</v>
      </c>
      <c r="O103" s="76">
        <f t="shared" si="18"/>
        <v>0</v>
      </c>
      <c r="P103" s="76">
        <f t="shared" si="19"/>
        <v>0</v>
      </c>
      <c r="Q103" s="77">
        <f t="shared" si="20"/>
        <v>0.045454545454545456</v>
      </c>
      <c r="R103" s="31">
        <f t="shared" si="21"/>
        <v>56</v>
      </c>
      <c r="S103" s="48">
        <f t="shared" si="22"/>
        <v>0.44642857142857145</v>
      </c>
      <c r="T103" s="49">
        <f t="shared" si="23"/>
        <v>0.5535714285714286</v>
      </c>
      <c r="U103" s="49">
        <f t="shared" si="24"/>
        <v>0</v>
      </c>
      <c r="V103" s="58">
        <f t="shared" si="25"/>
        <v>0</v>
      </c>
      <c r="W103" s="49">
        <f t="shared" si="26"/>
        <v>0</v>
      </c>
      <c r="X103" s="50">
        <f t="shared" si="27"/>
        <v>0</v>
      </c>
    </row>
    <row r="104" spans="2:24" ht="15">
      <c r="B104" s="13" t="s">
        <v>28</v>
      </c>
      <c r="C104" s="21">
        <f t="shared" si="6"/>
        <v>13</v>
      </c>
      <c r="D104" s="78">
        <f t="shared" si="7"/>
        <v>0.6153846153846154</v>
      </c>
      <c r="E104" s="73">
        <f t="shared" si="8"/>
        <v>0.38461538461538464</v>
      </c>
      <c r="F104" s="73">
        <f t="shared" si="9"/>
        <v>0</v>
      </c>
      <c r="G104" s="83">
        <f t="shared" si="10"/>
        <v>0</v>
      </c>
      <c r="H104" s="73">
        <f t="shared" si="11"/>
        <v>0</v>
      </c>
      <c r="I104" s="79">
        <f t="shared" si="12"/>
        <v>0</v>
      </c>
      <c r="J104" s="21">
        <f t="shared" si="13"/>
        <v>12</v>
      </c>
      <c r="K104" s="78">
        <f t="shared" si="14"/>
        <v>0.6666666666666666</v>
      </c>
      <c r="L104" s="73">
        <f t="shared" si="15"/>
        <v>0.3333333333333333</v>
      </c>
      <c r="M104" s="73">
        <f t="shared" si="16"/>
        <v>0</v>
      </c>
      <c r="N104" s="83">
        <f t="shared" si="17"/>
        <v>0</v>
      </c>
      <c r="O104" s="73">
        <f t="shared" si="18"/>
        <v>0</v>
      </c>
      <c r="P104" s="73">
        <f t="shared" si="19"/>
        <v>0</v>
      </c>
      <c r="Q104" s="79">
        <f t="shared" si="20"/>
        <v>0</v>
      </c>
      <c r="R104" s="21">
        <f t="shared" si="21"/>
        <v>13</v>
      </c>
      <c r="S104" s="51">
        <f t="shared" si="22"/>
        <v>0.3076923076923077</v>
      </c>
      <c r="T104" s="52">
        <f t="shared" si="23"/>
        <v>0.5384615384615384</v>
      </c>
      <c r="U104" s="52">
        <f t="shared" si="24"/>
        <v>0.15384615384615385</v>
      </c>
      <c r="V104" s="57">
        <f t="shared" si="25"/>
        <v>0</v>
      </c>
      <c r="W104" s="52">
        <f t="shared" si="26"/>
        <v>0</v>
      </c>
      <c r="X104" s="53">
        <f t="shared" si="27"/>
        <v>0</v>
      </c>
    </row>
    <row r="105" spans="2:24" ht="15">
      <c r="B105" s="19" t="s">
        <v>33</v>
      </c>
      <c r="C105" s="31">
        <f t="shared" si="6"/>
        <v>20</v>
      </c>
      <c r="D105" s="75">
        <f t="shared" si="7"/>
        <v>0.8</v>
      </c>
      <c r="E105" s="76">
        <f t="shared" si="8"/>
        <v>0.2</v>
      </c>
      <c r="F105" s="76">
        <f t="shared" si="9"/>
        <v>0</v>
      </c>
      <c r="G105" s="84">
        <f t="shared" si="10"/>
        <v>0</v>
      </c>
      <c r="H105" s="76">
        <f t="shared" si="11"/>
        <v>0</v>
      </c>
      <c r="I105" s="77">
        <f t="shared" si="12"/>
        <v>0</v>
      </c>
      <c r="J105" s="31">
        <f t="shared" si="13"/>
        <v>19</v>
      </c>
      <c r="K105" s="75">
        <f t="shared" si="14"/>
        <v>0.7894736842105263</v>
      </c>
      <c r="L105" s="76">
        <f t="shared" si="15"/>
        <v>0.21052631578947367</v>
      </c>
      <c r="M105" s="76">
        <f t="shared" si="16"/>
        <v>0</v>
      </c>
      <c r="N105" s="84">
        <f t="shared" si="17"/>
        <v>0</v>
      </c>
      <c r="O105" s="76">
        <f t="shared" si="18"/>
        <v>0</v>
      </c>
      <c r="P105" s="76">
        <f t="shared" si="19"/>
        <v>0</v>
      </c>
      <c r="Q105" s="77">
        <f t="shared" si="20"/>
        <v>0</v>
      </c>
      <c r="R105" s="31">
        <f t="shared" si="21"/>
        <v>24</v>
      </c>
      <c r="S105" s="48">
        <f t="shared" si="22"/>
        <v>0.5416666666666666</v>
      </c>
      <c r="T105" s="49">
        <f t="shared" si="23"/>
        <v>0.4166666666666667</v>
      </c>
      <c r="U105" s="49">
        <f t="shared" si="24"/>
        <v>0</v>
      </c>
      <c r="V105" s="58">
        <f t="shared" si="25"/>
        <v>0</v>
      </c>
      <c r="W105" s="49">
        <f t="shared" si="26"/>
        <v>0</v>
      </c>
      <c r="X105" s="50">
        <f t="shared" si="27"/>
        <v>0.041666666666666664</v>
      </c>
    </row>
    <row r="106" spans="2:24" ht="15">
      <c r="B106" s="13" t="s">
        <v>37</v>
      </c>
      <c r="C106" s="21">
        <f t="shared" si="6"/>
        <v>28</v>
      </c>
      <c r="D106" s="78">
        <f t="shared" si="7"/>
        <v>0.8928571428571429</v>
      </c>
      <c r="E106" s="73">
        <f t="shared" si="8"/>
        <v>0.07142857142857142</v>
      </c>
      <c r="F106" s="73">
        <f t="shared" si="9"/>
        <v>0</v>
      </c>
      <c r="G106" s="83">
        <f t="shared" si="10"/>
        <v>0</v>
      </c>
      <c r="H106" s="73">
        <f t="shared" si="11"/>
        <v>0.03571428571428571</v>
      </c>
      <c r="I106" s="79">
        <f t="shared" si="12"/>
        <v>0</v>
      </c>
      <c r="J106" s="21">
        <f t="shared" si="13"/>
        <v>28</v>
      </c>
      <c r="K106" s="78">
        <f t="shared" si="14"/>
        <v>0.8928571428571429</v>
      </c>
      <c r="L106" s="73">
        <f t="shared" si="15"/>
        <v>0.07142857142857142</v>
      </c>
      <c r="M106" s="73">
        <f t="shared" si="16"/>
        <v>0</v>
      </c>
      <c r="N106" s="83">
        <f t="shared" si="17"/>
        <v>0</v>
      </c>
      <c r="O106" s="73">
        <f t="shared" si="18"/>
        <v>0.03571428571428571</v>
      </c>
      <c r="P106" s="73">
        <f t="shared" si="19"/>
        <v>0</v>
      </c>
      <c r="Q106" s="79">
        <f t="shared" si="20"/>
        <v>0</v>
      </c>
      <c r="R106" s="21">
        <f t="shared" si="21"/>
        <v>31</v>
      </c>
      <c r="S106" s="51">
        <f t="shared" si="22"/>
        <v>0.9032258064516129</v>
      </c>
      <c r="T106" s="52">
        <f t="shared" si="23"/>
        <v>0.06451612903225806</v>
      </c>
      <c r="U106" s="52">
        <f t="shared" si="24"/>
        <v>0</v>
      </c>
      <c r="V106" s="57">
        <f t="shared" si="25"/>
        <v>0</v>
      </c>
      <c r="W106" s="52">
        <f t="shared" si="26"/>
        <v>0.03225806451612903</v>
      </c>
      <c r="X106" s="53">
        <f t="shared" si="27"/>
        <v>0</v>
      </c>
    </row>
    <row r="107" spans="2:24" ht="15">
      <c r="B107" s="20" t="s">
        <v>42</v>
      </c>
      <c r="C107" s="32">
        <f t="shared" si="6"/>
        <v>397</v>
      </c>
      <c r="D107" s="85">
        <f t="shared" si="7"/>
        <v>0.743073047858942</v>
      </c>
      <c r="E107" s="86">
        <f t="shared" si="8"/>
        <v>0.21662468513853905</v>
      </c>
      <c r="F107" s="86">
        <f t="shared" si="9"/>
        <v>0.005037783375314861</v>
      </c>
      <c r="G107" s="87">
        <f t="shared" si="10"/>
        <v>0.005037783375314861</v>
      </c>
      <c r="H107" s="86">
        <f t="shared" si="11"/>
        <v>0.017632241813602016</v>
      </c>
      <c r="I107" s="88">
        <f t="shared" si="12"/>
        <v>0.012594458438287154</v>
      </c>
      <c r="J107" s="32">
        <f t="shared" si="13"/>
        <v>389</v>
      </c>
      <c r="K107" s="85">
        <f t="shared" si="14"/>
        <v>0.7095115681233933</v>
      </c>
      <c r="L107" s="86">
        <f t="shared" si="15"/>
        <v>0.2133676092544987</v>
      </c>
      <c r="M107" s="86">
        <f t="shared" si="16"/>
        <v>0.005141388174807198</v>
      </c>
      <c r="N107" s="87">
        <f t="shared" si="17"/>
        <v>0.002570694087403599</v>
      </c>
      <c r="O107" s="86">
        <f t="shared" si="18"/>
        <v>0.012853470437017995</v>
      </c>
      <c r="P107" s="86">
        <f t="shared" si="19"/>
        <v>0.012853470437017995</v>
      </c>
      <c r="Q107" s="88">
        <f t="shared" si="20"/>
        <v>0.05141388174807198</v>
      </c>
      <c r="R107" s="32">
        <f t="shared" si="21"/>
        <v>433</v>
      </c>
      <c r="S107" s="59">
        <f t="shared" si="22"/>
        <v>0.6166281755196305</v>
      </c>
      <c r="T107" s="60">
        <f t="shared" si="23"/>
        <v>0.3210161662817552</v>
      </c>
      <c r="U107" s="60">
        <f t="shared" si="24"/>
        <v>0.02771362586605081</v>
      </c>
      <c r="V107" s="61">
        <f t="shared" si="25"/>
        <v>0.020785219399538105</v>
      </c>
      <c r="W107" s="60">
        <f t="shared" si="26"/>
        <v>0.011547344110854504</v>
      </c>
      <c r="X107" s="62">
        <f t="shared" si="27"/>
        <v>0.0023094688221709007</v>
      </c>
    </row>
    <row r="108" spans="2:24" ht="15">
      <c r="B108" s="16" t="s">
        <v>43</v>
      </c>
      <c r="C108" s="33">
        <f t="shared" si="6"/>
        <v>317</v>
      </c>
      <c r="D108" s="80">
        <f t="shared" si="7"/>
        <v>0.8391167192429022</v>
      </c>
      <c r="E108" s="81">
        <f t="shared" si="8"/>
        <v>0.10725552050473186</v>
      </c>
      <c r="F108" s="81">
        <f t="shared" si="9"/>
        <v>0.0031545741324921135</v>
      </c>
      <c r="G108" s="81">
        <f t="shared" si="10"/>
        <v>0.028391167192429023</v>
      </c>
      <c r="H108" s="81">
        <f t="shared" si="11"/>
        <v>0.022082018927444796</v>
      </c>
      <c r="I108" s="82">
        <f t="shared" si="12"/>
        <v>0</v>
      </c>
      <c r="J108" s="33">
        <f t="shared" si="13"/>
        <v>0</v>
      </c>
      <c r="K108" s="89" t="s">
        <v>61</v>
      </c>
      <c r="L108" s="90" t="s">
        <v>61</v>
      </c>
      <c r="M108" s="90" t="s">
        <v>61</v>
      </c>
      <c r="N108" s="90" t="s">
        <v>61</v>
      </c>
      <c r="O108" s="90" t="s">
        <v>61</v>
      </c>
      <c r="P108" s="90" t="s">
        <v>61</v>
      </c>
      <c r="Q108" s="91" t="s">
        <v>61</v>
      </c>
      <c r="R108" s="33">
        <f t="shared" si="21"/>
        <v>374</v>
      </c>
      <c r="S108" s="54">
        <f t="shared" si="22"/>
        <v>0.7647058823529411</v>
      </c>
      <c r="T108" s="55">
        <f t="shared" si="23"/>
        <v>0.17647058823529413</v>
      </c>
      <c r="U108" s="55">
        <f t="shared" si="24"/>
        <v>0.00267379679144385</v>
      </c>
      <c r="V108" s="55">
        <f t="shared" si="25"/>
        <v>0.03208556149732621</v>
      </c>
      <c r="W108" s="55">
        <f t="shared" si="26"/>
        <v>0.0213903743315508</v>
      </c>
      <c r="X108" s="56">
        <f t="shared" si="27"/>
        <v>0.00267379679144385</v>
      </c>
    </row>
    <row r="109" spans="2:24" s="1" customFormat="1" ht="15">
      <c r="B109" s="25" t="s">
        <v>44</v>
      </c>
      <c r="C109" s="34">
        <f t="shared" si="6"/>
        <v>1726</v>
      </c>
      <c r="D109" s="100">
        <f t="shared" si="7"/>
        <v>0.7329084588644265</v>
      </c>
      <c r="E109" s="101">
        <f t="shared" si="8"/>
        <v>0.17381228273464658</v>
      </c>
      <c r="F109" s="101">
        <f t="shared" si="9"/>
        <v>0.027230590961761298</v>
      </c>
      <c r="G109" s="102">
        <f t="shared" si="10"/>
        <v>0.02954808806488992</v>
      </c>
      <c r="H109" s="101">
        <f t="shared" si="11"/>
        <v>0.024913093858632676</v>
      </c>
      <c r="I109" s="103">
        <f t="shared" si="12"/>
        <v>0.011587485515643106</v>
      </c>
      <c r="J109" s="34">
        <f t="shared" si="13"/>
        <v>0</v>
      </c>
      <c r="K109" s="92" t="s">
        <v>61</v>
      </c>
      <c r="L109" s="93" t="s">
        <v>61</v>
      </c>
      <c r="M109" s="93" t="s">
        <v>61</v>
      </c>
      <c r="N109" s="94" t="s">
        <v>61</v>
      </c>
      <c r="O109" s="93" t="s">
        <v>61</v>
      </c>
      <c r="P109" s="93" t="s">
        <v>61</v>
      </c>
      <c r="Q109" s="95" t="s">
        <v>61</v>
      </c>
      <c r="R109" s="34">
        <f t="shared" si="21"/>
        <v>1933</v>
      </c>
      <c r="S109" s="63">
        <f t="shared" si="22"/>
        <v>0.6078634247284015</v>
      </c>
      <c r="T109" s="64">
        <f t="shared" si="23"/>
        <v>0.28297982410760475</v>
      </c>
      <c r="U109" s="64">
        <f t="shared" si="24"/>
        <v>0.026901189860320744</v>
      </c>
      <c r="V109" s="65">
        <f t="shared" si="25"/>
        <v>0.05225038799793068</v>
      </c>
      <c r="W109" s="64">
        <f t="shared" si="26"/>
        <v>0.023279875840662184</v>
      </c>
      <c r="X109" s="66">
        <f t="shared" si="27"/>
        <v>0.006725297465080186</v>
      </c>
    </row>
    <row r="111" spans="2:8" ht="15">
      <c r="B111" s="106" t="s">
        <v>53</v>
      </c>
      <c r="C111" s="106"/>
      <c r="D111" s="106"/>
      <c r="E111" s="106"/>
      <c r="F111" s="106"/>
      <c r="G111" s="106"/>
      <c r="H111" s="106"/>
    </row>
    <row r="112" spans="2:9" ht="26.25" customHeight="1">
      <c r="B112" s="106" t="s">
        <v>60</v>
      </c>
      <c r="C112" s="106"/>
      <c r="D112" s="106"/>
      <c r="E112" s="106"/>
      <c r="F112" s="106"/>
      <c r="G112" s="106"/>
      <c r="H112" s="106"/>
      <c r="I112" s="106"/>
    </row>
    <row r="113" spans="2:9" ht="15">
      <c r="B113" s="114" t="s">
        <v>52</v>
      </c>
      <c r="C113" s="114"/>
      <c r="D113" s="114"/>
      <c r="E113" s="114"/>
      <c r="F113" s="114"/>
      <c r="G113" s="114"/>
      <c r="H113" s="114"/>
      <c r="I113" s="114"/>
    </row>
  </sheetData>
  <sheetProtection/>
  <mergeCells count="30">
    <mergeCell ref="J63:Q63"/>
    <mergeCell ref="R63:X63"/>
    <mergeCell ref="J64:J65"/>
    <mergeCell ref="K64:Q64"/>
    <mergeCell ref="R64:R65"/>
    <mergeCell ref="S64:X64"/>
    <mergeCell ref="J8:Q8"/>
    <mergeCell ref="J9:J10"/>
    <mergeCell ref="K9:Q9"/>
    <mergeCell ref="R8:X8"/>
    <mergeCell ref="R9:R10"/>
    <mergeCell ref="S9:X9"/>
    <mergeCell ref="B113:I113"/>
    <mergeCell ref="B9:B10"/>
    <mergeCell ref="C9:C10"/>
    <mergeCell ref="C64:C65"/>
    <mergeCell ref="D9:I9"/>
    <mergeCell ref="D64:I64"/>
    <mergeCell ref="B56:H56"/>
    <mergeCell ref="B57:I57"/>
    <mergeCell ref="B58:I58"/>
    <mergeCell ref="B111:H111"/>
    <mergeCell ref="B2:I2"/>
    <mergeCell ref="B3:I3"/>
    <mergeCell ref="B5:I5"/>
    <mergeCell ref="B60:I60"/>
    <mergeCell ref="B112:I112"/>
    <mergeCell ref="B8:I8"/>
    <mergeCell ref="C63:I63"/>
    <mergeCell ref="B63:B65"/>
  </mergeCells>
  <printOptions/>
  <pageMargins left="0.7" right="0.7" top="0.75" bottom="0.75" header="0.3" footer="0.3"/>
  <pageSetup fitToHeight="1" fitToWidth="1" horizontalDpi="1200" verticalDpi="1200" orientation="landscape" paperSize="9" scale="29" r:id="rId1"/>
  <ignoredErrors>
    <ignoredError sqref="J67:J109 J66 R66 R67:R109"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Emanuel Lopez Mendez</dc:creator>
  <cp:keywords/>
  <dc:description/>
  <cp:lastModifiedBy>Georg</cp:lastModifiedBy>
  <cp:lastPrinted>2022-10-18T02:10:30Z</cp:lastPrinted>
  <dcterms:created xsi:type="dcterms:W3CDTF">2015-06-05T18:19:34Z</dcterms:created>
  <dcterms:modified xsi:type="dcterms:W3CDTF">2022-10-18T02:10:43Z</dcterms:modified>
  <cp:category/>
  <cp:version/>
  <cp:contentType/>
  <cp:contentStatus/>
</cp:coreProperties>
</file>