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365"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<sst xmlns="http://schemas.openxmlformats.org/spreadsheetml/2006/main" count="105" uniqueCount="25">
  <si>
    <t>Resto de Buenos Aires</t>
  </si>
  <si>
    <t>Total</t>
  </si>
  <si>
    <t>Abs.</t>
  </si>
  <si>
    <t>%</t>
  </si>
  <si>
    <t>Grandes</t>
  </si>
  <si>
    <t>Medianas</t>
  </si>
  <si>
    <t>Pequeñas</t>
  </si>
  <si>
    <t>Microempresas</t>
  </si>
  <si>
    <t>Industria</t>
  </si>
  <si>
    <t>Comercio</t>
  </si>
  <si>
    <t>Servicios</t>
  </si>
  <si>
    <t>24 Partidos del Conurbano Bonaerense</t>
  </si>
  <si>
    <t>Ciudad de Buenos Aires</t>
  </si>
  <si>
    <t>Sector/Tamaño</t>
  </si>
  <si>
    <t>Total Pais</t>
  </si>
  <si>
    <r>
      <rPr>
        <b/>
        <sz val="9"/>
        <color indexed="8"/>
        <rFont val="Calibri"/>
        <family val="2"/>
      </rPr>
      <t>Fuente:</t>
    </r>
    <r>
      <rPr>
        <sz val="9"/>
        <color indexed="8"/>
        <rFont val="Calibri"/>
        <family val="2"/>
      </rPr>
      <t xml:space="preserve"> Observatorio de Empleo y Dinámica Empresarial - MPyT - en base a SIPA.</t>
    </r>
  </si>
  <si>
    <t>Puestos de trabajo registrado en empresas privadas por sector y tamaño</t>
  </si>
  <si>
    <t>Agropecuario</t>
  </si>
  <si>
    <t>Industria y
Minería</t>
  </si>
  <si>
    <t>Micro</t>
  </si>
  <si>
    <t>Pequeña</t>
  </si>
  <si>
    <t>Mediana</t>
  </si>
  <si>
    <r>
      <rPr>
        <b/>
        <sz val="9"/>
        <color indexed="8"/>
        <rFont val="Calibri"/>
        <family val="2"/>
      </rPr>
      <t>Nota:</t>
    </r>
    <r>
      <rPr>
        <sz val="9"/>
        <color indexed="8"/>
        <rFont val="Calibri"/>
        <family val="2"/>
      </rPr>
      <t xml:space="preserve"> Las empresas se encuentran clasificadas según las provincias donde declaran sus ocupados. Por lo tanto, la suma de las empresas desagregadas por provincia supera al total de empresas que operan efectivamente en el país, ya que las empresas que informan sobre sus trabajadores en diferentes provincias se contabilizan en cada una de las provincias donde declararon ocupados. Los datos corresponden al IV trimestre.</t>
    </r>
  </si>
  <si>
    <t>Los tamaños de las empresas según sector se muestran en la siguiente tabla:</t>
  </si>
  <si>
    <t>24 partidos del conurbano bonaerense, Ciudad Autónoma de Buenos Aires, resto de Buenos Aires, resto del país y total nacional. Años 2017-2022</t>
  </si>
</sst>
</file>

<file path=xl/styles.xml><?xml version="1.0" encoding="utf-8"?>
<styleSheet xmlns="http://schemas.openxmlformats.org/spreadsheetml/2006/main">
  <numFmts count="2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_ * #,##0_ ;_ * \-#,##0_ ;_ * &quot;-&quot;??_ ;_ @_ "/>
    <numFmt numFmtId="181" formatCode="0.0"/>
    <numFmt numFmtId="182" formatCode="_-* #,##0_-;\-* #,##0_-;_-* &quot;-&quot;??_-;_-@_-"/>
  </numFmts>
  <fonts count="49">
    <font>
      <sz val="10"/>
      <color theme="1"/>
      <name val="Arial"/>
      <family val="2"/>
    </font>
    <font>
      <sz val="11"/>
      <color indexed="8"/>
      <name val="Calibri"/>
      <family val="2"/>
    </font>
    <font>
      <sz val="10"/>
      <name val="Arial"/>
      <family val="2"/>
    </font>
    <font>
      <sz val="11"/>
      <name val="Calibri"/>
      <family val="2"/>
    </font>
    <font>
      <sz val="9"/>
      <color indexed="8"/>
      <name val="Calibri"/>
      <family val="2"/>
    </font>
    <font>
      <b/>
      <sz val="9"/>
      <color indexed="8"/>
      <name val="Calibri"/>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9"/>
      <name val="Calibri"/>
      <family val="2"/>
    </font>
    <font>
      <b/>
      <sz val="9"/>
      <name val="Calibri"/>
      <family val="2"/>
    </font>
    <font>
      <b/>
      <sz val="14"/>
      <name val="Calibri"/>
      <family val="2"/>
    </font>
    <font>
      <sz val="12"/>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9"/>
      <color theme="1"/>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rgb="FFC97531"/>
        <bgColor indexed="64"/>
      </patternFill>
    </fill>
    <fill>
      <patternFill patternType="solid">
        <fgColor theme="0"/>
        <bgColor indexed="64"/>
      </patternFill>
    </fill>
    <fill>
      <patternFill patternType="solid">
        <fgColor theme="0" tint="-0.1499900072813034"/>
        <bgColor indexed="64"/>
      </patternFill>
    </fill>
    <fill>
      <patternFill patternType="solid">
        <fgColor rgb="FF3185C9"/>
        <bgColor indexed="64"/>
      </patternFill>
    </fill>
    <fill>
      <patternFill patternType="solid">
        <fgColor indexed="9"/>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border>
    <border>
      <left/>
      <right style="thin"/>
      <top/>
      <bottom style="thin"/>
    </border>
    <border>
      <left style="thin"/>
      <right style="thin"/>
      <top/>
      <bottom style="thin"/>
    </border>
    <border>
      <left style="thin"/>
      <right style="thin"/>
      <top style="thin"/>
      <bottom/>
    </border>
    <border>
      <left/>
      <right style="thin"/>
      <top/>
      <bottom/>
    </border>
    <border>
      <left style="thin"/>
      <right style="thin"/>
      <top/>
      <bottom/>
    </border>
    <border>
      <left>
        <color indexed="63"/>
      </left>
      <right>
        <color indexed="63"/>
      </right>
      <top style="thin"/>
      <bottom/>
    </border>
    <border>
      <left/>
      <right style="thin"/>
      <top style="thin"/>
      <bottom/>
    </border>
    <border>
      <left style="thin"/>
      <right>
        <color indexed="63"/>
      </right>
      <top style="thin"/>
      <bottom>
        <color indexed="63"/>
      </bottom>
    </border>
    <border>
      <left style="thin"/>
      <right>
        <color indexed="63"/>
      </right>
      <top/>
      <bottom/>
    </border>
    <border>
      <left style="thin"/>
      <right>
        <color indexed="63"/>
      </right>
      <top/>
      <bottom style="thin"/>
    </border>
    <border>
      <left style="thin">
        <color indexed="63"/>
      </left>
      <right style="thin">
        <color indexed="63"/>
      </right>
      <top style="thin">
        <color indexed="63"/>
      </top>
      <bottom style="thin">
        <color indexed="63"/>
      </bottom>
    </border>
    <border>
      <left/>
      <right style="thin">
        <color indexed="63"/>
      </right>
      <top style="thin">
        <color indexed="63"/>
      </top>
      <bottom style="thin">
        <color indexed="63"/>
      </bottom>
    </border>
    <border>
      <left style="thin">
        <color indexed="63"/>
      </left>
      <right style="thin">
        <color indexed="63"/>
      </right>
      <top/>
      <bottom style="thin">
        <color indexed="63"/>
      </bottom>
    </border>
    <border>
      <left/>
      <right style="thin">
        <color indexed="63"/>
      </right>
      <top/>
      <bottom style="thin">
        <color indexed="63"/>
      </bottom>
    </border>
    <border>
      <left style="thin">
        <color indexed="63"/>
      </left>
      <right style="thin">
        <color indexed="63"/>
      </right>
      <top/>
      <bottom style="thin"/>
    </border>
    <border>
      <left style="thin">
        <color indexed="63"/>
      </left>
      <right style="thin">
        <color indexed="63"/>
      </right>
      <top style="thin">
        <color indexed="63"/>
      </top>
      <bottom/>
    </border>
    <border>
      <left/>
      <right style="thin">
        <color indexed="63"/>
      </right>
      <top style="thin">
        <color indexed="63"/>
      </top>
      <bottom/>
    </border>
    <border>
      <left/>
      <right style="thin">
        <color indexed="63"/>
      </right>
      <top/>
      <bottom/>
    </border>
    <border>
      <left style="thin">
        <color indexed="63"/>
      </left>
      <right style="thin">
        <color indexed="63"/>
      </right>
      <top style="thin"/>
      <bottom style="thin">
        <color indexed="63"/>
      </bottom>
    </border>
    <border>
      <left style="thin"/>
      <right>
        <color indexed="63"/>
      </right>
      <top style="thin"/>
      <bottom style="thin"/>
    </border>
    <border>
      <left/>
      <right/>
      <top style="thin"/>
      <bottom style="thin"/>
    </border>
    <border>
      <left/>
      <right style="thin"/>
      <top style="thin"/>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4" applyNumberFormat="0" applyFill="0" applyAlignment="0" applyProtection="0"/>
    <xf numFmtId="0" fontId="36"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7" fillId="29" borderId="1"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43" fontId="2"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1" fillId="31" borderId="0" applyNumberFormat="0" applyBorder="0" applyAlignment="0" applyProtection="0"/>
    <xf numFmtId="0" fontId="2"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6" fillId="0" borderId="8" applyNumberFormat="0" applyFill="0" applyAlignment="0" applyProtection="0"/>
    <xf numFmtId="0" fontId="47" fillId="0" borderId="9" applyNumberFormat="0" applyFill="0" applyAlignment="0" applyProtection="0"/>
  </cellStyleXfs>
  <cellXfs count="75">
    <xf numFmtId="0" fontId="0" fillId="0" borderId="0" xfId="0" applyAlignment="1">
      <alignment/>
    </xf>
    <xf numFmtId="0" fontId="0" fillId="33" borderId="0" xfId="0" applyFill="1" applyAlignment="1">
      <alignment/>
    </xf>
    <xf numFmtId="0" fontId="3" fillId="34" borderId="0" xfId="0" applyFont="1" applyFill="1" applyBorder="1" applyAlignment="1">
      <alignment horizontal="left" wrapText="1"/>
    </xf>
    <xf numFmtId="3" fontId="47" fillId="35" borderId="10" xfId="0" applyNumberFormat="1" applyFont="1" applyFill="1" applyBorder="1" applyAlignment="1">
      <alignment/>
    </xf>
    <xf numFmtId="181" fontId="47" fillId="35" borderId="10" xfId="0" applyNumberFormat="1" applyFont="1" applyFill="1" applyBorder="1" applyAlignment="1">
      <alignment/>
    </xf>
    <xf numFmtId="181" fontId="47" fillId="35" borderId="11" xfId="0" applyNumberFormat="1" applyFont="1" applyFill="1" applyBorder="1" applyAlignment="1">
      <alignment/>
    </xf>
    <xf numFmtId="0" fontId="47" fillId="35" borderId="12" xfId="0" applyFont="1" applyFill="1" applyBorder="1" applyAlignment="1">
      <alignment/>
    </xf>
    <xf numFmtId="0" fontId="47" fillId="36" borderId="12" xfId="0" applyFont="1" applyFill="1" applyBorder="1" applyAlignment="1">
      <alignment/>
    </xf>
    <xf numFmtId="3" fontId="47" fillId="36" borderId="10" xfId="0" applyNumberFormat="1" applyFont="1" applyFill="1" applyBorder="1" applyAlignment="1">
      <alignment/>
    </xf>
    <xf numFmtId="181" fontId="47" fillId="36" borderId="10" xfId="0" applyNumberFormat="1" applyFont="1" applyFill="1" applyBorder="1" applyAlignment="1">
      <alignment/>
    </xf>
    <xf numFmtId="181" fontId="47" fillId="36" borderId="11" xfId="0" applyNumberFormat="1" applyFont="1" applyFill="1" applyBorder="1" applyAlignment="1">
      <alignment/>
    </xf>
    <xf numFmtId="0" fontId="29" fillId="36" borderId="13" xfId="0" applyFont="1" applyFill="1" applyBorder="1" applyAlignment="1">
      <alignment/>
    </xf>
    <xf numFmtId="3" fontId="29" fillId="36" borderId="0" xfId="0" applyNumberFormat="1" applyFont="1" applyFill="1" applyBorder="1" applyAlignment="1">
      <alignment/>
    </xf>
    <xf numFmtId="181" fontId="29" fillId="36" borderId="0" xfId="0" applyNumberFormat="1" applyFont="1" applyFill="1" applyBorder="1" applyAlignment="1">
      <alignment/>
    </xf>
    <xf numFmtId="181" fontId="29" fillId="36" borderId="14" xfId="0" applyNumberFormat="1" applyFont="1" applyFill="1" applyBorder="1" applyAlignment="1">
      <alignment/>
    </xf>
    <xf numFmtId="0" fontId="29" fillId="33" borderId="15" xfId="0" applyFont="1" applyFill="1" applyBorder="1" applyAlignment="1">
      <alignment/>
    </xf>
    <xf numFmtId="3" fontId="29" fillId="33" borderId="0" xfId="0" applyNumberFormat="1" applyFont="1" applyFill="1" applyBorder="1" applyAlignment="1">
      <alignment/>
    </xf>
    <xf numFmtId="181" fontId="29" fillId="33" borderId="0" xfId="0" applyNumberFormat="1" applyFont="1" applyFill="1" applyBorder="1" applyAlignment="1">
      <alignment/>
    </xf>
    <xf numFmtId="181" fontId="29" fillId="33" borderId="14" xfId="0" applyNumberFormat="1" applyFont="1" applyFill="1" applyBorder="1" applyAlignment="1">
      <alignment/>
    </xf>
    <xf numFmtId="0" fontId="29" fillId="36" borderId="15" xfId="0" applyFont="1" applyFill="1" applyBorder="1" applyAlignment="1">
      <alignment/>
    </xf>
    <xf numFmtId="0" fontId="29" fillId="35" borderId="13" xfId="0" applyFont="1" applyFill="1" applyBorder="1" applyAlignment="1">
      <alignment/>
    </xf>
    <xf numFmtId="3" fontId="29" fillId="35" borderId="16" xfId="0" applyNumberFormat="1" applyFont="1" applyFill="1" applyBorder="1" applyAlignment="1">
      <alignment/>
    </xf>
    <xf numFmtId="181" fontId="29" fillId="35" borderId="16" xfId="0" applyNumberFormat="1" applyFont="1" applyFill="1" applyBorder="1" applyAlignment="1">
      <alignment/>
    </xf>
    <xf numFmtId="181" fontId="29" fillId="35" borderId="17" xfId="0" applyNumberFormat="1" applyFont="1" applyFill="1" applyBorder="1" applyAlignment="1">
      <alignment/>
    </xf>
    <xf numFmtId="0" fontId="29" fillId="35" borderId="15" xfId="0" applyFont="1" applyFill="1" applyBorder="1" applyAlignment="1">
      <alignment/>
    </xf>
    <xf numFmtId="3" fontId="29" fillId="35" borderId="0" xfId="0" applyNumberFormat="1" applyFont="1" applyFill="1" applyBorder="1" applyAlignment="1">
      <alignment/>
    </xf>
    <xf numFmtId="181" fontId="29" fillId="35" borderId="0" xfId="0" applyNumberFormat="1" applyFont="1" applyFill="1" applyBorder="1" applyAlignment="1">
      <alignment/>
    </xf>
    <xf numFmtId="181" fontId="29" fillId="35" borderId="14" xfId="0" applyNumberFormat="1" applyFont="1" applyFill="1" applyBorder="1" applyAlignment="1">
      <alignment/>
    </xf>
    <xf numFmtId="3" fontId="29" fillId="36" borderId="16" xfId="0" applyNumberFormat="1" applyFont="1" applyFill="1" applyBorder="1" applyAlignment="1">
      <alignment/>
    </xf>
    <xf numFmtId="181" fontId="29" fillId="36" borderId="16" xfId="0" applyNumberFormat="1" applyFont="1" applyFill="1" applyBorder="1" applyAlignment="1">
      <alignment/>
    </xf>
    <xf numFmtId="181" fontId="29" fillId="36" borderId="17" xfId="0" applyNumberFormat="1" applyFont="1" applyFill="1" applyBorder="1" applyAlignment="1">
      <alignment/>
    </xf>
    <xf numFmtId="3" fontId="29" fillId="36" borderId="18" xfId="0" applyNumberFormat="1" applyFont="1" applyFill="1" applyBorder="1" applyAlignment="1">
      <alignment/>
    </xf>
    <xf numFmtId="3" fontId="29" fillId="33" borderId="19" xfId="0" applyNumberFormat="1" applyFont="1" applyFill="1" applyBorder="1" applyAlignment="1">
      <alignment/>
    </xf>
    <xf numFmtId="3" fontId="29" fillId="36" borderId="19" xfId="0" applyNumberFormat="1" applyFont="1" applyFill="1" applyBorder="1" applyAlignment="1">
      <alignment/>
    </xf>
    <xf numFmtId="3" fontId="47" fillId="36" borderId="20" xfId="0" applyNumberFormat="1" applyFont="1" applyFill="1" applyBorder="1" applyAlignment="1">
      <alignment/>
    </xf>
    <xf numFmtId="3" fontId="29" fillId="35" borderId="18" xfId="0" applyNumberFormat="1" applyFont="1" applyFill="1" applyBorder="1" applyAlignment="1">
      <alignment/>
    </xf>
    <xf numFmtId="3" fontId="29" fillId="35" borderId="17" xfId="0" applyNumberFormat="1" applyFont="1" applyFill="1" applyBorder="1" applyAlignment="1">
      <alignment/>
    </xf>
    <xf numFmtId="3" fontId="29" fillId="35" borderId="19" xfId="0" applyNumberFormat="1" applyFont="1" applyFill="1" applyBorder="1" applyAlignment="1">
      <alignment/>
    </xf>
    <xf numFmtId="3" fontId="47" fillId="35" borderId="20" xfId="0" applyNumberFormat="1" applyFont="1" applyFill="1" applyBorder="1" applyAlignment="1">
      <alignment/>
    </xf>
    <xf numFmtId="3" fontId="29" fillId="33" borderId="14" xfId="0" applyNumberFormat="1" applyFont="1" applyFill="1" applyBorder="1" applyAlignment="1">
      <alignment/>
    </xf>
    <xf numFmtId="3" fontId="29" fillId="35" borderId="14" xfId="0" applyNumberFormat="1" applyFont="1" applyFill="1" applyBorder="1" applyAlignment="1">
      <alignment/>
    </xf>
    <xf numFmtId="0" fontId="33" fillId="37" borderId="20" xfId="0" applyFont="1" applyFill="1" applyBorder="1" applyAlignment="1">
      <alignment horizontal="center" wrapText="1"/>
    </xf>
    <xf numFmtId="0" fontId="33" fillId="37" borderId="11" xfId="0" applyFont="1" applyFill="1" applyBorder="1" applyAlignment="1">
      <alignment horizontal="center" wrapText="1"/>
    </xf>
    <xf numFmtId="0" fontId="48" fillId="33" borderId="0" xfId="0" applyFont="1" applyFill="1" applyAlignment="1">
      <alignment/>
    </xf>
    <xf numFmtId="0" fontId="25" fillId="38" borderId="0" xfId="56" applyFont="1" applyFill="1">
      <alignment/>
      <protection/>
    </xf>
    <xf numFmtId="0" fontId="26" fillId="38" borderId="21" xfId="56" applyFont="1" applyFill="1" applyBorder="1" applyAlignment="1">
      <alignment horizontal="center" vertical="center"/>
      <protection/>
    </xf>
    <xf numFmtId="0" fontId="26" fillId="38" borderId="22" xfId="56" applyFont="1" applyFill="1" applyBorder="1" applyAlignment="1">
      <alignment horizontal="center" vertical="center"/>
      <protection/>
    </xf>
    <xf numFmtId="0" fontId="26" fillId="38" borderId="22" xfId="56" applyFont="1" applyFill="1" applyBorder="1" applyAlignment="1">
      <alignment horizontal="center" vertical="center" wrapText="1"/>
      <protection/>
    </xf>
    <xf numFmtId="0" fontId="25" fillId="38" borderId="23" xfId="56" applyFont="1" applyFill="1" applyBorder="1">
      <alignment/>
      <protection/>
    </xf>
    <xf numFmtId="3" fontId="25" fillId="38" borderId="24" xfId="56" applyNumberFormat="1" applyFont="1" applyFill="1" applyBorder="1">
      <alignment/>
      <protection/>
    </xf>
    <xf numFmtId="0" fontId="25" fillId="38" borderId="25" xfId="56" applyFont="1" applyFill="1" applyBorder="1">
      <alignment/>
      <protection/>
    </xf>
    <xf numFmtId="3" fontId="25" fillId="38" borderId="26" xfId="56" applyNumberFormat="1" applyFont="1" applyFill="1" applyBorder="1">
      <alignment/>
      <protection/>
    </xf>
    <xf numFmtId="3" fontId="25" fillId="38" borderId="27" xfId="56" applyNumberFormat="1" applyFont="1" applyFill="1" applyBorder="1">
      <alignment/>
      <protection/>
    </xf>
    <xf numFmtId="3" fontId="25" fillId="38" borderId="28" xfId="56" applyNumberFormat="1" applyFont="1" applyFill="1" applyBorder="1">
      <alignment/>
      <protection/>
    </xf>
    <xf numFmtId="0" fontId="25" fillId="38" borderId="29" xfId="56" applyFont="1" applyFill="1" applyBorder="1">
      <alignment/>
      <protection/>
    </xf>
    <xf numFmtId="3" fontId="25" fillId="38" borderId="21" xfId="56" applyNumberFormat="1" applyFont="1" applyFill="1" applyBorder="1">
      <alignment/>
      <protection/>
    </xf>
    <xf numFmtId="3" fontId="25" fillId="38" borderId="22" xfId="56" applyNumberFormat="1" applyFont="1" applyFill="1" applyBorder="1">
      <alignment/>
      <protection/>
    </xf>
    <xf numFmtId="3" fontId="27" fillId="38" borderId="0" xfId="0" applyNumberFormat="1" applyFont="1" applyFill="1" applyBorder="1" applyAlignment="1">
      <alignment horizontal="center" vertical="top" wrapText="1"/>
    </xf>
    <xf numFmtId="3" fontId="28" fillId="38" borderId="0" xfId="0" applyNumberFormat="1" applyFont="1" applyFill="1" applyBorder="1" applyAlignment="1">
      <alignment horizontal="center" vertical="top" wrapText="1"/>
    </xf>
    <xf numFmtId="181" fontId="47" fillId="36" borderId="14" xfId="0" applyNumberFormat="1" applyFont="1" applyFill="1" applyBorder="1" applyAlignment="1">
      <alignment/>
    </xf>
    <xf numFmtId="0" fontId="33" fillId="37" borderId="30" xfId="0" applyFont="1" applyFill="1" applyBorder="1" applyAlignment="1">
      <alignment horizontal="center" wrapText="1"/>
    </xf>
    <xf numFmtId="0" fontId="33" fillId="37" borderId="31" xfId="0" applyFont="1" applyFill="1" applyBorder="1" applyAlignment="1">
      <alignment horizontal="center" wrapText="1"/>
    </xf>
    <xf numFmtId="0" fontId="33" fillId="37" borderId="32" xfId="0" applyFont="1" applyFill="1" applyBorder="1" applyAlignment="1">
      <alignment horizontal="center" wrapText="1"/>
    </xf>
    <xf numFmtId="0" fontId="33" fillId="37" borderId="18" xfId="0" applyFont="1" applyFill="1" applyBorder="1" applyAlignment="1">
      <alignment horizontal="center" wrapText="1"/>
    </xf>
    <xf numFmtId="0" fontId="33" fillId="37" borderId="17" xfId="0" applyFont="1" applyFill="1" applyBorder="1" applyAlignment="1">
      <alignment horizontal="center" wrapText="1"/>
    </xf>
    <xf numFmtId="0" fontId="4" fillId="33" borderId="0" xfId="0" applyFont="1" applyFill="1" applyAlignment="1">
      <alignment horizontal="left" wrapText="1"/>
    </xf>
    <xf numFmtId="0" fontId="48" fillId="33" borderId="0" xfId="0" applyFont="1" applyFill="1" applyAlignment="1">
      <alignment horizontal="left" wrapText="1"/>
    </xf>
    <xf numFmtId="0" fontId="33" fillId="37" borderId="13" xfId="0" applyFont="1" applyFill="1" applyBorder="1" applyAlignment="1">
      <alignment horizontal="center" vertical="center" wrapText="1"/>
    </xf>
    <xf numFmtId="0" fontId="33" fillId="37" borderId="19" xfId="0" applyFont="1" applyFill="1" applyBorder="1" applyAlignment="1">
      <alignment horizontal="center" vertical="center" wrapText="1"/>
    </xf>
    <xf numFmtId="0" fontId="33" fillId="37" borderId="20" xfId="0" applyFont="1" applyFill="1" applyBorder="1" applyAlignment="1">
      <alignment horizontal="center" vertical="center" wrapText="1"/>
    </xf>
    <xf numFmtId="0" fontId="4" fillId="33" borderId="0" xfId="0" applyFont="1" applyFill="1" applyAlignment="1">
      <alignment horizontal="left" vertical="top" wrapText="1"/>
    </xf>
    <xf numFmtId="3" fontId="27" fillId="38" borderId="0" xfId="0" applyNumberFormat="1" applyFont="1" applyFill="1" applyBorder="1" applyAlignment="1">
      <alignment horizontal="center" vertical="top" wrapText="1"/>
    </xf>
    <xf numFmtId="3" fontId="28" fillId="38" borderId="0" xfId="0" applyNumberFormat="1" applyFont="1" applyFill="1" applyBorder="1" applyAlignment="1">
      <alignment horizontal="center" vertical="top" wrapText="1"/>
    </xf>
    <xf numFmtId="180" fontId="29" fillId="35" borderId="0" xfId="0" applyNumberFormat="1" applyFont="1" applyFill="1" applyBorder="1" applyAlignment="1">
      <alignment/>
    </xf>
    <xf numFmtId="180" fontId="29" fillId="36" borderId="0" xfId="0" applyNumberFormat="1" applyFont="1" applyFill="1" applyBorder="1" applyAlignment="1">
      <alignment/>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Currency" xfId="52"/>
    <cellStyle name="Currency [0]" xfId="53"/>
    <cellStyle name="Neutral" xfId="54"/>
    <cellStyle name="Normal 2_serie_anual" xfId="55"/>
    <cellStyle name="Normal_serie_anual 2" xfId="56"/>
    <cellStyle name="Notas" xfId="57"/>
    <cellStyle name="Percent" xfId="58"/>
    <cellStyle name="Salida" xfId="59"/>
    <cellStyle name="Texto de advertencia" xfId="60"/>
    <cellStyle name="Texto explicativo" xfId="61"/>
    <cellStyle name="Título" xfId="62"/>
    <cellStyle name="Título 2" xfId="63"/>
    <cellStyle name="Título 3" xfId="64"/>
    <cellStyle name="Total"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Indice!A1" /><Relationship Id="rId3" Type="http://schemas.openxmlformats.org/officeDocument/2006/relationships/hyperlink" Target="#Indice!A1" /><Relationship Id="rId4" Type="http://schemas.openxmlformats.org/officeDocument/2006/relationships/hyperlink" Target="#Indice!A1" /><Relationship Id="rId5" Type="http://schemas.openxmlformats.org/officeDocument/2006/relationships/hyperlink" Target="#Indice!A1" /><Relationship Id="rId6" Type="http://schemas.openxmlformats.org/officeDocument/2006/relationships/hyperlink" Target="#Indice!A1" /><Relationship Id="rId7" Type="http://schemas.openxmlformats.org/officeDocument/2006/relationships/hyperlink" Target="#Indice!A1" /><Relationship Id="rId8" Type="http://schemas.openxmlformats.org/officeDocument/2006/relationships/hyperlink" Target="#Indice!A1" /><Relationship Id="rId9" Type="http://schemas.openxmlformats.org/officeDocument/2006/relationships/hyperlink" Target="#Indice!A1" /><Relationship Id="rId10" Type="http://schemas.openxmlformats.org/officeDocument/2006/relationships/hyperlink" Target="#Indice!A1" /><Relationship Id="rId11" Type="http://schemas.openxmlformats.org/officeDocument/2006/relationships/hyperlink" Target="#Indice!A1" /><Relationship Id="rId12" Type="http://schemas.openxmlformats.org/officeDocument/2006/relationships/hyperlink" Target="#Indice!A1" /><Relationship Id="rId13" Type="http://schemas.openxmlformats.org/officeDocument/2006/relationships/hyperlink" Target="#Indice!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0</xdr:colOff>
      <xdr:row>6</xdr:row>
      <xdr:rowOff>47625</xdr:rowOff>
    </xdr:from>
    <xdr:to>
      <xdr:col>8</xdr:col>
      <xdr:colOff>0</xdr:colOff>
      <xdr:row>6</xdr:row>
      <xdr:rowOff>161925</xdr:rowOff>
    </xdr:to>
    <xdr:pic>
      <xdr:nvPicPr>
        <xdr:cNvPr id="1" name="Picture 1" descr="imagesCA0XS2OR">
          <a:hlinkClick r:id="rId3"/>
        </xdr:cNvPr>
        <xdr:cNvPicPr preferRelativeResize="1">
          <a:picLocks noChangeAspect="1"/>
        </xdr:cNvPicPr>
      </xdr:nvPicPr>
      <xdr:blipFill>
        <a:blip r:embed="rId1"/>
        <a:stretch>
          <a:fillRect/>
        </a:stretch>
      </xdr:blipFill>
      <xdr:spPr>
        <a:xfrm>
          <a:off x="6238875" y="1047750"/>
          <a:ext cx="0" cy="114300"/>
        </a:xfrm>
        <a:prstGeom prst="rect">
          <a:avLst/>
        </a:prstGeom>
        <a:noFill/>
        <a:ln w="9525" cmpd="sng">
          <a:noFill/>
        </a:ln>
      </xdr:spPr>
    </xdr:pic>
    <xdr:clientData/>
  </xdr:twoCellAnchor>
  <xdr:twoCellAnchor editAs="oneCell">
    <xdr:from>
      <xdr:col>16</xdr:col>
      <xdr:colOff>0</xdr:colOff>
      <xdr:row>6</xdr:row>
      <xdr:rowOff>47625</xdr:rowOff>
    </xdr:from>
    <xdr:to>
      <xdr:col>16</xdr:col>
      <xdr:colOff>0</xdr:colOff>
      <xdr:row>6</xdr:row>
      <xdr:rowOff>161925</xdr:rowOff>
    </xdr:to>
    <xdr:pic>
      <xdr:nvPicPr>
        <xdr:cNvPr id="2" name="Picture 1" descr="imagesCA0XS2OR">
          <a:hlinkClick r:id="rId5"/>
        </xdr:cNvPr>
        <xdr:cNvPicPr preferRelativeResize="1">
          <a:picLocks noChangeAspect="1"/>
        </xdr:cNvPicPr>
      </xdr:nvPicPr>
      <xdr:blipFill>
        <a:blip r:embed="rId1"/>
        <a:stretch>
          <a:fillRect/>
        </a:stretch>
      </xdr:blipFill>
      <xdr:spPr>
        <a:xfrm>
          <a:off x="12334875" y="1047750"/>
          <a:ext cx="0" cy="114300"/>
        </a:xfrm>
        <a:prstGeom prst="rect">
          <a:avLst/>
        </a:prstGeom>
        <a:noFill/>
        <a:ln w="9525" cmpd="sng">
          <a:noFill/>
        </a:ln>
      </xdr:spPr>
    </xdr:pic>
    <xdr:clientData/>
  </xdr:twoCellAnchor>
  <xdr:twoCellAnchor editAs="oneCell">
    <xdr:from>
      <xdr:col>24</xdr:col>
      <xdr:colOff>0</xdr:colOff>
      <xdr:row>6</xdr:row>
      <xdr:rowOff>47625</xdr:rowOff>
    </xdr:from>
    <xdr:to>
      <xdr:col>24</xdr:col>
      <xdr:colOff>0</xdr:colOff>
      <xdr:row>6</xdr:row>
      <xdr:rowOff>161925</xdr:rowOff>
    </xdr:to>
    <xdr:pic>
      <xdr:nvPicPr>
        <xdr:cNvPr id="3" name="Picture 1" descr="imagesCA0XS2OR">
          <a:hlinkClick r:id="rId7"/>
        </xdr:cNvPr>
        <xdr:cNvPicPr preferRelativeResize="1">
          <a:picLocks noChangeAspect="1"/>
        </xdr:cNvPicPr>
      </xdr:nvPicPr>
      <xdr:blipFill>
        <a:blip r:embed="rId1"/>
        <a:stretch>
          <a:fillRect/>
        </a:stretch>
      </xdr:blipFill>
      <xdr:spPr>
        <a:xfrm>
          <a:off x="18430875" y="1047750"/>
          <a:ext cx="0" cy="114300"/>
        </a:xfrm>
        <a:prstGeom prst="rect">
          <a:avLst/>
        </a:prstGeom>
        <a:noFill/>
        <a:ln w="9525" cmpd="sng">
          <a:noFill/>
        </a:ln>
      </xdr:spPr>
    </xdr:pic>
    <xdr:clientData/>
  </xdr:twoCellAnchor>
  <xdr:twoCellAnchor editAs="oneCell">
    <xdr:from>
      <xdr:col>32</xdr:col>
      <xdr:colOff>0</xdr:colOff>
      <xdr:row>6</xdr:row>
      <xdr:rowOff>47625</xdr:rowOff>
    </xdr:from>
    <xdr:to>
      <xdr:col>32</xdr:col>
      <xdr:colOff>0</xdr:colOff>
      <xdr:row>6</xdr:row>
      <xdr:rowOff>161925</xdr:rowOff>
    </xdr:to>
    <xdr:pic>
      <xdr:nvPicPr>
        <xdr:cNvPr id="4" name="Picture 1" descr="imagesCA0XS2OR">
          <a:hlinkClick r:id="rId9"/>
        </xdr:cNvPr>
        <xdr:cNvPicPr preferRelativeResize="1">
          <a:picLocks noChangeAspect="1"/>
        </xdr:cNvPicPr>
      </xdr:nvPicPr>
      <xdr:blipFill>
        <a:blip r:embed="rId1"/>
        <a:stretch>
          <a:fillRect/>
        </a:stretch>
      </xdr:blipFill>
      <xdr:spPr>
        <a:xfrm>
          <a:off x="24526875" y="1047750"/>
          <a:ext cx="0" cy="114300"/>
        </a:xfrm>
        <a:prstGeom prst="rect">
          <a:avLst/>
        </a:prstGeom>
        <a:noFill/>
        <a:ln w="9525" cmpd="sng">
          <a:noFill/>
        </a:ln>
      </xdr:spPr>
    </xdr:pic>
    <xdr:clientData/>
  </xdr:twoCellAnchor>
  <xdr:twoCellAnchor editAs="oneCell">
    <xdr:from>
      <xdr:col>48</xdr:col>
      <xdr:colOff>0</xdr:colOff>
      <xdr:row>6</xdr:row>
      <xdr:rowOff>47625</xdr:rowOff>
    </xdr:from>
    <xdr:to>
      <xdr:col>48</xdr:col>
      <xdr:colOff>0</xdr:colOff>
      <xdr:row>6</xdr:row>
      <xdr:rowOff>161925</xdr:rowOff>
    </xdr:to>
    <xdr:pic>
      <xdr:nvPicPr>
        <xdr:cNvPr id="5" name="Picture 1" descr="imagesCA0XS2OR">
          <a:hlinkClick r:id="rId11"/>
        </xdr:cNvPr>
        <xdr:cNvPicPr preferRelativeResize="1">
          <a:picLocks noChangeAspect="1"/>
        </xdr:cNvPicPr>
      </xdr:nvPicPr>
      <xdr:blipFill>
        <a:blip r:embed="rId1"/>
        <a:stretch>
          <a:fillRect/>
        </a:stretch>
      </xdr:blipFill>
      <xdr:spPr>
        <a:xfrm>
          <a:off x="36718875" y="1047750"/>
          <a:ext cx="0" cy="114300"/>
        </a:xfrm>
        <a:prstGeom prst="rect">
          <a:avLst/>
        </a:prstGeom>
        <a:noFill/>
        <a:ln w="9525" cmpd="sng">
          <a:noFill/>
        </a:ln>
      </xdr:spPr>
    </xdr:pic>
    <xdr:clientData/>
  </xdr:twoCellAnchor>
  <xdr:twoCellAnchor editAs="oneCell">
    <xdr:from>
      <xdr:col>40</xdr:col>
      <xdr:colOff>0</xdr:colOff>
      <xdr:row>6</xdr:row>
      <xdr:rowOff>47625</xdr:rowOff>
    </xdr:from>
    <xdr:to>
      <xdr:col>40</xdr:col>
      <xdr:colOff>0</xdr:colOff>
      <xdr:row>6</xdr:row>
      <xdr:rowOff>161925</xdr:rowOff>
    </xdr:to>
    <xdr:pic>
      <xdr:nvPicPr>
        <xdr:cNvPr id="6" name="Picture 1" descr="imagesCA0XS2OR">
          <a:hlinkClick r:id="rId13"/>
        </xdr:cNvPr>
        <xdr:cNvPicPr preferRelativeResize="1">
          <a:picLocks noChangeAspect="1"/>
        </xdr:cNvPicPr>
      </xdr:nvPicPr>
      <xdr:blipFill>
        <a:blip r:embed="rId1"/>
        <a:stretch>
          <a:fillRect/>
        </a:stretch>
      </xdr:blipFill>
      <xdr:spPr>
        <a:xfrm>
          <a:off x="30622875" y="1047750"/>
          <a:ext cx="0" cy="114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AX37"/>
  <sheetViews>
    <sheetView tabSelected="1" zoomScalePageLayoutView="0" workbookViewId="0" topLeftCell="A1">
      <selection activeCell="AO20" sqref="AO20"/>
    </sheetView>
  </sheetViews>
  <sheetFormatPr defaultColWidth="11.421875" defaultRowHeight="15" customHeight="1" zeroHeight="1"/>
  <cols>
    <col min="1" max="1" width="6.8515625" style="1" customWidth="1"/>
    <col min="2" max="2" width="18.00390625" style="1" customWidth="1"/>
    <col min="3" max="5" width="11.421875" style="1" customWidth="1"/>
    <col min="6" max="6" width="11.57421875" style="1" customWidth="1"/>
    <col min="7" max="26" width="11.421875" style="1" customWidth="1"/>
    <col min="27" max="16384" width="11.421875" style="1" customWidth="1"/>
  </cols>
  <sheetData>
    <row r="1" ht="12.75"/>
    <row r="2" spans="2:42" ht="18.75" customHeight="1">
      <c r="B2" s="71" t="s">
        <v>16</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57"/>
      <c r="AJ2" s="57"/>
      <c r="AK2" s="57"/>
      <c r="AL2" s="57"/>
      <c r="AM2" s="57"/>
      <c r="AN2" s="57"/>
      <c r="AO2" s="57"/>
      <c r="AP2" s="57"/>
    </row>
    <row r="3" spans="2:42" ht="15.75" customHeight="1">
      <c r="B3" s="72" t="s">
        <v>24</v>
      </c>
      <c r="C3" s="72"/>
      <c r="D3" s="72"/>
      <c r="E3" s="72"/>
      <c r="F3" s="72"/>
      <c r="G3" s="72"/>
      <c r="H3" s="72"/>
      <c r="I3" s="72"/>
      <c r="J3" s="72"/>
      <c r="K3" s="72"/>
      <c r="L3" s="72"/>
      <c r="M3" s="72"/>
      <c r="N3" s="72"/>
      <c r="O3" s="72"/>
      <c r="P3" s="72"/>
      <c r="Q3" s="72"/>
      <c r="R3" s="72"/>
      <c r="S3" s="72"/>
      <c r="T3" s="72"/>
      <c r="U3" s="72"/>
      <c r="V3" s="72"/>
      <c r="W3" s="72"/>
      <c r="X3" s="72"/>
      <c r="Y3" s="72"/>
      <c r="Z3" s="72"/>
      <c r="AA3" s="72"/>
      <c r="AB3" s="72"/>
      <c r="AC3" s="72"/>
      <c r="AD3" s="72"/>
      <c r="AE3" s="72"/>
      <c r="AF3" s="72"/>
      <c r="AG3" s="72"/>
      <c r="AH3" s="72"/>
      <c r="AI3" s="58"/>
      <c r="AJ3" s="58"/>
      <c r="AK3" s="58"/>
      <c r="AL3" s="58"/>
      <c r="AM3" s="58"/>
      <c r="AN3" s="58"/>
      <c r="AO3" s="58"/>
      <c r="AP3" s="58"/>
    </row>
    <row r="4" ht="12.75"/>
    <row r="5" spans="2:50" ht="3.75" customHeight="1">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row>
    <row r="6" spans="2:50" ht="15">
      <c r="B6" s="67" t="s">
        <v>13</v>
      </c>
      <c r="C6" s="60">
        <v>2017</v>
      </c>
      <c r="D6" s="61"/>
      <c r="E6" s="61"/>
      <c r="F6" s="61"/>
      <c r="G6" s="61"/>
      <c r="H6" s="61"/>
      <c r="I6" s="61"/>
      <c r="J6" s="62"/>
      <c r="K6" s="60">
        <v>2018</v>
      </c>
      <c r="L6" s="61"/>
      <c r="M6" s="61"/>
      <c r="N6" s="61"/>
      <c r="O6" s="61"/>
      <c r="P6" s="61"/>
      <c r="Q6" s="61"/>
      <c r="R6" s="62"/>
      <c r="S6" s="60">
        <v>2019</v>
      </c>
      <c r="T6" s="61"/>
      <c r="U6" s="61"/>
      <c r="V6" s="61"/>
      <c r="W6" s="61"/>
      <c r="X6" s="61"/>
      <c r="Y6" s="61"/>
      <c r="Z6" s="62"/>
      <c r="AA6" s="60">
        <v>2020</v>
      </c>
      <c r="AB6" s="61"/>
      <c r="AC6" s="61"/>
      <c r="AD6" s="61"/>
      <c r="AE6" s="61"/>
      <c r="AF6" s="61"/>
      <c r="AG6" s="61"/>
      <c r="AH6" s="62"/>
      <c r="AI6" s="60">
        <v>2021</v>
      </c>
      <c r="AJ6" s="61"/>
      <c r="AK6" s="61"/>
      <c r="AL6" s="61"/>
      <c r="AM6" s="61"/>
      <c r="AN6" s="61"/>
      <c r="AO6" s="61"/>
      <c r="AP6" s="62"/>
      <c r="AQ6" s="60">
        <v>2022</v>
      </c>
      <c r="AR6" s="61"/>
      <c r="AS6" s="61"/>
      <c r="AT6" s="61"/>
      <c r="AU6" s="61"/>
      <c r="AV6" s="61"/>
      <c r="AW6" s="61"/>
      <c r="AX6" s="62"/>
    </row>
    <row r="7" spans="2:50" ht="29.25" customHeight="1">
      <c r="B7" s="68"/>
      <c r="C7" s="63" t="s">
        <v>11</v>
      </c>
      <c r="D7" s="64"/>
      <c r="E7" s="63" t="s">
        <v>12</v>
      </c>
      <c r="F7" s="64"/>
      <c r="G7" s="63" t="s">
        <v>0</v>
      </c>
      <c r="H7" s="64"/>
      <c r="I7" s="63" t="s">
        <v>14</v>
      </c>
      <c r="J7" s="64"/>
      <c r="K7" s="63" t="s">
        <v>11</v>
      </c>
      <c r="L7" s="64"/>
      <c r="M7" s="63" t="s">
        <v>12</v>
      </c>
      <c r="N7" s="64"/>
      <c r="O7" s="63" t="s">
        <v>0</v>
      </c>
      <c r="P7" s="64"/>
      <c r="Q7" s="63" t="s">
        <v>14</v>
      </c>
      <c r="R7" s="64"/>
      <c r="S7" s="63" t="s">
        <v>11</v>
      </c>
      <c r="T7" s="64"/>
      <c r="U7" s="63" t="s">
        <v>12</v>
      </c>
      <c r="V7" s="64"/>
      <c r="W7" s="63" t="s">
        <v>0</v>
      </c>
      <c r="X7" s="64"/>
      <c r="Y7" s="63" t="s">
        <v>14</v>
      </c>
      <c r="Z7" s="64"/>
      <c r="AA7" s="63" t="s">
        <v>11</v>
      </c>
      <c r="AB7" s="64"/>
      <c r="AC7" s="63" t="s">
        <v>12</v>
      </c>
      <c r="AD7" s="64"/>
      <c r="AE7" s="63" t="s">
        <v>0</v>
      </c>
      <c r="AF7" s="64"/>
      <c r="AG7" s="63" t="s">
        <v>14</v>
      </c>
      <c r="AH7" s="64"/>
      <c r="AI7" s="63" t="s">
        <v>11</v>
      </c>
      <c r="AJ7" s="64"/>
      <c r="AK7" s="63" t="s">
        <v>12</v>
      </c>
      <c r="AL7" s="64"/>
      <c r="AM7" s="63" t="s">
        <v>0</v>
      </c>
      <c r="AN7" s="64"/>
      <c r="AO7" s="63" t="s">
        <v>14</v>
      </c>
      <c r="AP7" s="64"/>
      <c r="AQ7" s="63" t="s">
        <v>11</v>
      </c>
      <c r="AR7" s="64"/>
      <c r="AS7" s="63" t="s">
        <v>12</v>
      </c>
      <c r="AT7" s="64"/>
      <c r="AU7" s="63" t="s">
        <v>0</v>
      </c>
      <c r="AV7" s="64"/>
      <c r="AW7" s="63" t="s">
        <v>14</v>
      </c>
      <c r="AX7" s="64"/>
    </row>
    <row r="8" spans="2:50" ht="15">
      <c r="B8" s="69"/>
      <c r="C8" s="41" t="s">
        <v>2</v>
      </c>
      <c r="D8" s="42" t="s">
        <v>3</v>
      </c>
      <c r="E8" s="41" t="s">
        <v>2</v>
      </c>
      <c r="F8" s="42" t="s">
        <v>3</v>
      </c>
      <c r="G8" s="41" t="s">
        <v>2</v>
      </c>
      <c r="H8" s="42" t="s">
        <v>3</v>
      </c>
      <c r="I8" s="41" t="s">
        <v>2</v>
      </c>
      <c r="J8" s="42" t="s">
        <v>3</v>
      </c>
      <c r="K8" s="41" t="s">
        <v>2</v>
      </c>
      <c r="L8" s="42" t="s">
        <v>3</v>
      </c>
      <c r="M8" s="41" t="s">
        <v>2</v>
      </c>
      <c r="N8" s="42" t="s">
        <v>3</v>
      </c>
      <c r="O8" s="41" t="s">
        <v>2</v>
      </c>
      <c r="P8" s="42" t="s">
        <v>3</v>
      </c>
      <c r="Q8" s="41" t="s">
        <v>2</v>
      </c>
      <c r="R8" s="42" t="s">
        <v>3</v>
      </c>
      <c r="S8" s="41" t="s">
        <v>2</v>
      </c>
      <c r="T8" s="42" t="s">
        <v>3</v>
      </c>
      <c r="U8" s="41" t="s">
        <v>2</v>
      </c>
      <c r="V8" s="42" t="s">
        <v>3</v>
      </c>
      <c r="W8" s="41" t="s">
        <v>2</v>
      </c>
      <c r="X8" s="42" t="s">
        <v>3</v>
      </c>
      <c r="Y8" s="41" t="s">
        <v>2</v>
      </c>
      <c r="Z8" s="42" t="s">
        <v>3</v>
      </c>
      <c r="AA8" s="41" t="s">
        <v>2</v>
      </c>
      <c r="AB8" s="42" t="s">
        <v>3</v>
      </c>
      <c r="AC8" s="41" t="s">
        <v>2</v>
      </c>
      <c r="AD8" s="42" t="s">
        <v>3</v>
      </c>
      <c r="AE8" s="41" t="s">
        <v>2</v>
      </c>
      <c r="AF8" s="42" t="s">
        <v>3</v>
      </c>
      <c r="AG8" s="41" t="s">
        <v>2</v>
      </c>
      <c r="AH8" s="42" t="s">
        <v>3</v>
      </c>
      <c r="AI8" s="41" t="s">
        <v>2</v>
      </c>
      <c r="AJ8" s="42" t="s">
        <v>3</v>
      </c>
      <c r="AK8" s="41" t="s">
        <v>2</v>
      </c>
      <c r="AL8" s="42" t="s">
        <v>3</v>
      </c>
      <c r="AM8" s="41" t="s">
        <v>2</v>
      </c>
      <c r="AN8" s="42" t="s">
        <v>3</v>
      </c>
      <c r="AO8" s="41" t="s">
        <v>2</v>
      </c>
      <c r="AP8" s="42" t="s">
        <v>3</v>
      </c>
      <c r="AQ8" s="41" t="s">
        <v>2</v>
      </c>
      <c r="AR8" s="42" t="s">
        <v>3</v>
      </c>
      <c r="AS8" s="41" t="s">
        <v>2</v>
      </c>
      <c r="AT8" s="42" t="s">
        <v>3</v>
      </c>
      <c r="AU8" s="41" t="s">
        <v>2</v>
      </c>
      <c r="AV8" s="42" t="s">
        <v>3</v>
      </c>
      <c r="AW8" s="41" t="s">
        <v>2</v>
      </c>
      <c r="AX8" s="42" t="s">
        <v>3</v>
      </c>
    </row>
    <row r="9" spans="2:50" ht="15">
      <c r="B9" s="11" t="s">
        <v>4</v>
      </c>
      <c r="C9" s="12">
        <v>161643</v>
      </c>
      <c r="D9" s="13">
        <v>47.506987488648086</v>
      </c>
      <c r="E9" s="12">
        <v>90820</v>
      </c>
      <c r="F9" s="13">
        <v>45.50328172754146</v>
      </c>
      <c r="G9" s="12">
        <v>113677</v>
      </c>
      <c r="H9" s="13">
        <v>64.13407127825826</v>
      </c>
      <c r="I9" s="12">
        <v>663397</v>
      </c>
      <c r="J9" s="14">
        <v>53.673938652530474</v>
      </c>
      <c r="K9" s="31">
        <v>154428</v>
      </c>
      <c r="L9" s="29">
        <f>K9*100/K$13</f>
        <v>47.78419323097488</v>
      </c>
      <c r="M9" s="28">
        <v>83250</v>
      </c>
      <c r="N9" s="29">
        <f>M9*100/M$13</f>
        <v>44.591207096027766</v>
      </c>
      <c r="O9" s="28">
        <v>109265</v>
      </c>
      <c r="P9" s="29">
        <f>O9*100/O$13</f>
        <v>62.84979666496022</v>
      </c>
      <c r="Q9" s="28">
        <v>636082</v>
      </c>
      <c r="R9" s="30">
        <f>Q9*100/Q$13</f>
        <v>53.69321155437003</v>
      </c>
      <c r="S9" s="31">
        <v>147262.25</v>
      </c>
      <c r="T9" s="29">
        <f>S9*100/S$13</f>
        <v>47.26116642730489</v>
      </c>
      <c r="U9" s="28">
        <v>79499.5</v>
      </c>
      <c r="V9" s="29">
        <f>U9*100/U$13</f>
        <v>44.21219763810837</v>
      </c>
      <c r="W9" s="28">
        <v>107162.75</v>
      </c>
      <c r="X9" s="29">
        <f>W9*100/W$13</f>
        <v>62.69219687629344</v>
      </c>
      <c r="Y9" s="28">
        <v>623912</v>
      </c>
      <c r="Z9" s="30">
        <f>Y9*100/Y$13</f>
        <v>53.74650469228371</v>
      </c>
      <c r="AA9" s="31">
        <v>146663</v>
      </c>
      <c r="AB9" s="29">
        <f>AA9*100/AA$13</f>
        <v>47.37330017119416</v>
      </c>
      <c r="AC9" s="28">
        <v>74348</v>
      </c>
      <c r="AD9" s="29">
        <f>AC9*100/AC$13</f>
        <v>43.950509272122154</v>
      </c>
      <c r="AE9" s="28">
        <v>104030</v>
      </c>
      <c r="AF9" s="29">
        <f>AE9*100/AE$13</f>
        <v>62.07781358157298</v>
      </c>
      <c r="AG9" s="28">
        <v>612821</v>
      </c>
      <c r="AH9" s="30">
        <f>AG9*100/AG$13</f>
        <v>53.63230920837294</v>
      </c>
      <c r="AI9" s="31">
        <v>154542</v>
      </c>
      <c r="AJ9" s="29">
        <f>AI9*100/AI$13</f>
        <v>48.24356849193193</v>
      </c>
      <c r="AK9" s="28">
        <v>75443</v>
      </c>
      <c r="AL9" s="29">
        <f>AK9*100/AK$13</f>
        <v>44.39703874582176</v>
      </c>
      <c r="AM9" s="28">
        <v>113304</v>
      </c>
      <c r="AN9" s="29">
        <f>AM9*100/AM$13</f>
        <v>62.85657224644676</v>
      </c>
      <c r="AO9" s="28">
        <v>641267</v>
      </c>
      <c r="AP9" s="30">
        <f>AO9*100/AO$13</f>
        <v>54.161475889597135</v>
      </c>
      <c r="AQ9" s="31">
        <v>164090</v>
      </c>
      <c r="AR9" s="29">
        <f>AQ9*100/AQ$13</f>
        <v>48.3362594115637</v>
      </c>
      <c r="AS9" s="28">
        <v>80797</v>
      </c>
      <c r="AT9" s="29">
        <f>AS9*100/AS$13</f>
        <v>46.20245202314783</v>
      </c>
      <c r="AU9" s="28">
        <v>118510</v>
      </c>
      <c r="AV9" s="29">
        <f>AU9*100/AU$13</f>
        <v>62.96087723399282</v>
      </c>
      <c r="AW9" s="28">
        <v>676199</v>
      </c>
      <c r="AX9" s="30">
        <f>AW9*100/AW$13</f>
        <v>54.49811609679434</v>
      </c>
    </row>
    <row r="10" spans="2:50" ht="15">
      <c r="B10" s="15" t="s">
        <v>5</v>
      </c>
      <c r="C10" s="16">
        <v>87721</v>
      </c>
      <c r="D10" s="17">
        <v>25.78126148049528</v>
      </c>
      <c r="E10" s="16">
        <v>52574</v>
      </c>
      <c r="F10" s="17">
        <v>26.340999048048495</v>
      </c>
      <c r="G10" s="16">
        <v>33371</v>
      </c>
      <c r="H10" s="17">
        <v>18.827186613182583</v>
      </c>
      <c r="I10" s="16">
        <v>276130</v>
      </c>
      <c r="J10" s="18">
        <v>22.341048693502138</v>
      </c>
      <c r="K10" s="32">
        <v>83667</v>
      </c>
      <c r="L10" s="17">
        <f>K10*100/K$13</f>
        <v>25.88882906633496</v>
      </c>
      <c r="M10" s="16">
        <v>50010</v>
      </c>
      <c r="N10" s="17">
        <f>M10*100/M$13</f>
        <v>26.786862064532716</v>
      </c>
      <c r="O10" s="16">
        <v>32128</v>
      </c>
      <c r="P10" s="17">
        <f>O10*100/O$13</f>
        <v>18.480192808784533</v>
      </c>
      <c r="Q10" s="16">
        <v>265956</v>
      </c>
      <c r="R10" s="18">
        <f>Q10*100/Q$13</f>
        <v>22.449985649891108</v>
      </c>
      <c r="S10" s="32">
        <v>80994.25</v>
      </c>
      <c r="T10" s="17">
        <f>S10*100/S$13</f>
        <v>25.993645546667523</v>
      </c>
      <c r="U10" s="16">
        <v>48572</v>
      </c>
      <c r="V10" s="17">
        <f>U10*100/U$13</f>
        <v>27.012432325715256</v>
      </c>
      <c r="W10" s="16">
        <v>32280.5</v>
      </c>
      <c r="X10" s="17">
        <f>W10*100/W$13</f>
        <v>18.88469138077541</v>
      </c>
      <c r="Y10" s="16">
        <v>261717</v>
      </c>
      <c r="Z10" s="18">
        <f>Y10*100/Y$13</f>
        <v>22.545445461139415</v>
      </c>
      <c r="AA10" s="32">
        <v>79935</v>
      </c>
      <c r="AB10" s="17">
        <f>AA10*100/AA$13</f>
        <v>25.819632417067734</v>
      </c>
      <c r="AC10" s="16">
        <v>45192</v>
      </c>
      <c r="AD10" s="17">
        <f>AC10*100/AC$13</f>
        <v>26.715061804295267</v>
      </c>
      <c r="AE10" s="16">
        <v>32653</v>
      </c>
      <c r="AF10" s="17">
        <f>AE10*100/AE$13</f>
        <v>19.48502207900704</v>
      </c>
      <c r="AG10" s="16">
        <v>258783</v>
      </c>
      <c r="AH10" s="18">
        <f>AG10*100/AG$13</f>
        <v>22.647934509212924</v>
      </c>
      <c r="AI10" s="32">
        <v>82885</v>
      </c>
      <c r="AJ10" s="17">
        <f>AI10*100/AI$13</f>
        <v>25.87431361347581</v>
      </c>
      <c r="AK10" s="16">
        <v>45085</v>
      </c>
      <c r="AL10" s="17">
        <f>AK10*100/AK$13</f>
        <v>26.531825243632596</v>
      </c>
      <c r="AM10" s="16">
        <v>34605</v>
      </c>
      <c r="AN10" s="17">
        <f>AM10*100/AM$13</f>
        <v>19.19748360683021</v>
      </c>
      <c r="AO10" s="16">
        <v>268523</v>
      </c>
      <c r="AP10" s="18">
        <f>AO10*100/AO$13</f>
        <v>22.679479827127064</v>
      </c>
      <c r="AQ10" s="32">
        <v>88234</v>
      </c>
      <c r="AR10" s="17">
        <f>AQ10*100/AQ$13</f>
        <v>25.991233548174247</v>
      </c>
      <c r="AS10" s="16">
        <v>43674</v>
      </c>
      <c r="AT10" s="17">
        <f>AS10*100/AS$13</f>
        <v>24.974267480957934</v>
      </c>
      <c r="AU10" s="16">
        <v>36613</v>
      </c>
      <c r="AV10" s="17">
        <f>AU10*100/AU$13</f>
        <v>19.451409992137194</v>
      </c>
      <c r="AW10" s="16">
        <v>278900</v>
      </c>
      <c r="AX10" s="18">
        <f>AW10*100/AW$13</f>
        <v>22.47788680461808</v>
      </c>
    </row>
    <row r="11" spans="2:50" ht="15">
      <c r="B11" s="19" t="s">
        <v>6</v>
      </c>
      <c r="C11" s="12">
        <v>70691</v>
      </c>
      <c r="D11" s="13">
        <v>20.776132913643163</v>
      </c>
      <c r="E11" s="12">
        <v>43805</v>
      </c>
      <c r="F11" s="13">
        <v>21.94749235933664</v>
      </c>
      <c r="G11" s="12">
        <v>23998</v>
      </c>
      <c r="H11" s="13">
        <v>13.539145495884322</v>
      </c>
      <c r="I11" s="12">
        <v>221191</v>
      </c>
      <c r="J11" s="14">
        <v>17.896059470410428</v>
      </c>
      <c r="K11" s="33">
        <v>65897</v>
      </c>
      <c r="L11" s="13">
        <f>K11*100/K$13</f>
        <v>20.390311221679692</v>
      </c>
      <c r="M11" s="12">
        <v>41686</v>
      </c>
      <c r="N11" s="13">
        <f>M11*100/M$13</f>
        <v>22.328276985045207</v>
      </c>
      <c r="O11" s="12">
        <v>23121</v>
      </c>
      <c r="P11" s="13">
        <f>O11*100/O$13</f>
        <v>13.299319532243128</v>
      </c>
      <c r="Q11" s="12">
        <v>211049</v>
      </c>
      <c r="R11" s="14">
        <f>Q11*100/Q$13</f>
        <v>17.815153714989954</v>
      </c>
      <c r="S11" s="33">
        <v>64778.25</v>
      </c>
      <c r="T11" s="13">
        <f>S11*100/S$13</f>
        <v>20.789412453765735</v>
      </c>
      <c r="U11" s="12">
        <v>40343</v>
      </c>
      <c r="V11" s="13">
        <f>U11*100/U$13</f>
        <v>22.43602399152455</v>
      </c>
      <c r="W11" s="12">
        <v>22673.5</v>
      </c>
      <c r="X11" s="13">
        <f>W11*100/W$13</f>
        <v>13.264418147860514</v>
      </c>
      <c r="Y11" s="12">
        <v>206402.75</v>
      </c>
      <c r="Z11" s="14">
        <f>Y11*100/Y$13</f>
        <v>17.780434374359302</v>
      </c>
      <c r="AA11" s="33">
        <v>64586</v>
      </c>
      <c r="AB11" s="13">
        <f>AA11*100/AA$13</f>
        <v>20.861784941374076</v>
      </c>
      <c r="AC11" s="12">
        <v>38045</v>
      </c>
      <c r="AD11" s="13">
        <f>AC11*100/AC$13</f>
        <v>22.490142643485868</v>
      </c>
      <c r="AE11" s="12">
        <v>22291</v>
      </c>
      <c r="AF11" s="13">
        <f>AE11*100/AE$13</f>
        <v>13.30170664757131</v>
      </c>
      <c r="AG11" s="12">
        <v>203421</v>
      </c>
      <c r="AH11" s="14">
        <f>AG11*100/AG$13</f>
        <v>17.802813499335745</v>
      </c>
      <c r="AI11" s="33">
        <v>64545</v>
      </c>
      <c r="AJ11" s="13">
        <f>AI11*100/AI$13</f>
        <v>20.149092986448647</v>
      </c>
      <c r="AK11" s="12">
        <v>38102</v>
      </c>
      <c r="AL11" s="13">
        <f>AK11*100/AK$13</f>
        <v>22.422437738336235</v>
      </c>
      <c r="AM11" s="12">
        <v>23574</v>
      </c>
      <c r="AN11" s="13">
        <f>AM11*100/AM$13</f>
        <v>13.077921645641247</v>
      </c>
      <c r="AO11" s="12">
        <v>205750</v>
      </c>
      <c r="AP11" s="14">
        <f>AO11*100/AO$13</f>
        <v>17.377665877527786</v>
      </c>
      <c r="AQ11" s="33">
        <v>68013</v>
      </c>
      <c r="AR11" s="13">
        <f>AQ11*100/AQ$13</f>
        <v>20.034700538476947</v>
      </c>
      <c r="AS11" s="12">
        <v>38171</v>
      </c>
      <c r="AT11" s="13">
        <f>AS11*100/AS$13</f>
        <v>21.827466318991743</v>
      </c>
      <c r="AU11" s="12">
        <v>23641</v>
      </c>
      <c r="AV11" s="13">
        <f>AU11*100/AU$13</f>
        <v>12.559767941007713</v>
      </c>
      <c r="AW11" s="12">
        <v>213440</v>
      </c>
      <c r="AX11" s="14">
        <f>AW11*100/AW$13</f>
        <v>17.2021518808809</v>
      </c>
    </row>
    <row r="12" spans="2:50" ht="15">
      <c r="B12" s="15" t="s">
        <v>7</v>
      </c>
      <c r="C12" s="16">
        <v>20196</v>
      </c>
      <c r="D12" s="17">
        <v>5.935618117213469</v>
      </c>
      <c r="E12" s="16">
        <v>12391</v>
      </c>
      <c r="F12" s="17">
        <v>6.2082268650734</v>
      </c>
      <c r="G12" s="16">
        <v>9892</v>
      </c>
      <c r="H12" s="17">
        <v>5.5808495393486</v>
      </c>
      <c r="I12" s="16">
        <v>75258</v>
      </c>
      <c r="J12" s="18">
        <v>6.088953183556963</v>
      </c>
      <c r="K12" s="32">
        <v>19186</v>
      </c>
      <c r="L12" s="17">
        <f>K12*100/K$13</f>
        <v>5.936666481010465</v>
      </c>
      <c r="M12" s="16">
        <v>11750</v>
      </c>
      <c r="N12" s="17">
        <f>M12*100/M$13</f>
        <v>6.293653854394309</v>
      </c>
      <c r="O12" s="16">
        <v>9337</v>
      </c>
      <c r="P12" s="17">
        <f>O12*100/O$13</f>
        <v>5.370690994012114</v>
      </c>
      <c r="Q12" s="16">
        <v>71573</v>
      </c>
      <c r="R12" s="18">
        <f>Q12*100/Q$13</f>
        <v>6.041649080748907</v>
      </c>
      <c r="S12" s="32">
        <v>18557.75</v>
      </c>
      <c r="T12" s="17">
        <f>S12*100/S$13</f>
        <v>5.955775572261849</v>
      </c>
      <c r="U12" s="16">
        <v>11399</v>
      </c>
      <c r="V12" s="17">
        <f>U12*100/U$13</f>
        <v>6.33934604465182</v>
      </c>
      <c r="W12" s="16">
        <v>8818</v>
      </c>
      <c r="X12" s="17">
        <f>W12*100/W$13</f>
        <v>5.158693595070634</v>
      </c>
      <c r="Y12" s="16">
        <v>68810.25</v>
      </c>
      <c r="Z12" s="18">
        <f>Y12*100/Y$13</f>
        <v>5.92761547221758</v>
      </c>
      <c r="AA12" s="32">
        <v>18406</v>
      </c>
      <c r="AB12" s="17">
        <f>AA12*100/AA$13</f>
        <v>5.94528247036403</v>
      </c>
      <c r="AC12" s="16">
        <v>11578</v>
      </c>
      <c r="AD12" s="17">
        <f>AC12*100/AC$13</f>
        <v>6.8442862800967115</v>
      </c>
      <c r="AE12" s="16">
        <v>8606</v>
      </c>
      <c r="AF12" s="17">
        <f>AE12*100/AE$13</f>
        <v>5.13545769184867</v>
      </c>
      <c r="AG12" s="16">
        <v>67609</v>
      </c>
      <c r="AH12" s="18">
        <f>AG12*100/AG$13</f>
        <v>5.9169427830783965</v>
      </c>
      <c r="AI12" s="32">
        <v>18365</v>
      </c>
      <c r="AJ12" s="17">
        <f>AI12*100/AI$13</f>
        <v>5.733024908143611</v>
      </c>
      <c r="AK12" s="16">
        <v>11298</v>
      </c>
      <c r="AL12" s="17">
        <f>AK12*100/AK$13</f>
        <v>6.648698272209407</v>
      </c>
      <c r="AM12" s="16">
        <v>8775</v>
      </c>
      <c r="AN12" s="17">
        <f>AM12*100/AM$13</f>
        <v>4.868022501081783</v>
      </c>
      <c r="AO12" s="16">
        <v>68451</v>
      </c>
      <c r="AP12" s="18">
        <f>AO12*100/AO$13</f>
        <v>5.781378405748017</v>
      </c>
      <c r="AQ12" s="32">
        <v>19139</v>
      </c>
      <c r="AR12" s="17">
        <f>AQ12*100/AQ$13</f>
        <v>5.6378065017851045</v>
      </c>
      <c r="AS12" s="16">
        <v>12234</v>
      </c>
      <c r="AT12" s="17">
        <f>AS12*100/AS$13</f>
        <v>6.995814176902491</v>
      </c>
      <c r="AU12" s="16">
        <v>9464</v>
      </c>
      <c r="AV12" s="17">
        <f>AU12*100/AU$13</f>
        <v>5.027944832862273</v>
      </c>
      <c r="AW12" s="16">
        <v>72236</v>
      </c>
      <c r="AX12" s="18">
        <f>AW12*100/AW$13</f>
        <v>5.8218452177066755</v>
      </c>
    </row>
    <row r="13" spans="2:50" ht="15">
      <c r="B13" s="7" t="s">
        <v>8</v>
      </c>
      <c r="C13" s="8">
        <v>340251</v>
      </c>
      <c r="D13" s="9">
        <v>100</v>
      </c>
      <c r="E13" s="8">
        <v>199590</v>
      </c>
      <c r="F13" s="9">
        <v>100</v>
      </c>
      <c r="G13" s="8">
        <v>180938</v>
      </c>
      <c r="H13" s="9">
        <v>100</v>
      </c>
      <c r="I13" s="8">
        <v>1235976</v>
      </c>
      <c r="J13" s="10">
        <v>100</v>
      </c>
      <c r="K13" s="34">
        <f aca="true" t="shared" si="0" ref="K13:AW13">SUM(K9:K12)</f>
        <v>323178</v>
      </c>
      <c r="L13" s="13">
        <f t="shared" si="0"/>
        <v>100</v>
      </c>
      <c r="M13" s="8">
        <f t="shared" si="0"/>
        <v>186696</v>
      </c>
      <c r="N13" s="8">
        <f t="shared" si="0"/>
        <v>100</v>
      </c>
      <c r="O13" s="8">
        <f t="shared" si="0"/>
        <v>173851</v>
      </c>
      <c r="P13" s="8">
        <f t="shared" si="0"/>
        <v>100</v>
      </c>
      <c r="Q13" s="8">
        <f t="shared" si="0"/>
        <v>1184660</v>
      </c>
      <c r="R13" s="8">
        <f t="shared" si="0"/>
        <v>100.00000000000001</v>
      </c>
      <c r="S13" s="34">
        <f t="shared" si="0"/>
        <v>311592.5</v>
      </c>
      <c r="T13" s="8">
        <f t="shared" si="0"/>
        <v>99.99999999999999</v>
      </c>
      <c r="U13" s="8">
        <f t="shared" si="0"/>
        <v>179813.5</v>
      </c>
      <c r="V13" s="8">
        <f t="shared" si="0"/>
        <v>100</v>
      </c>
      <c r="W13" s="8">
        <f t="shared" si="0"/>
        <v>170934.75</v>
      </c>
      <c r="X13" s="8">
        <f t="shared" si="0"/>
        <v>99.99999999999999</v>
      </c>
      <c r="Y13" s="8">
        <f t="shared" si="0"/>
        <v>1160842</v>
      </c>
      <c r="Z13" s="8">
        <f t="shared" si="0"/>
        <v>100.00000000000001</v>
      </c>
      <c r="AA13" s="34">
        <f t="shared" si="0"/>
        <v>309590</v>
      </c>
      <c r="AB13" s="8">
        <f t="shared" si="0"/>
        <v>100.00000000000001</v>
      </c>
      <c r="AC13" s="8">
        <f t="shared" si="0"/>
        <v>169163</v>
      </c>
      <c r="AD13" s="8">
        <f t="shared" si="0"/>
        <v>100</v>
      </c>
      <c r="AE13" s="8">
        <f t="shared" si="0"/>
        <v>167580</v>
      </c>
      <c r="AF13" s="8">
        <f t="shared" si="0"/>
        <v>100</v>
      </c>
      <c r="AG13" s="8">
        <f t="shared" si="0"/>
        <v>1142634</v>
      </c>
      <c r="AH13" s="59">
        <f>AG13*100/AG$13</f>
        <v>100</v>
      </c>
      <c r="AI13" s="34">
        <f t="shared" si="0"/>
        <v>320337</v>
      </c>
      <c r="AJ13" s="8">
        <f t="shared" si="0"/>
        <v>100</v>
      </c>
      <c r="AK13" s="8">
        <f t="shared" si="0"/>
        <v>169928</v>
      </c>
      <c r="AL13" s="8">
        <f t="shared" si="0"/>
        <v>100</v>
      </c>
      <c r="AM13" s="8">
        <f t="shared" si="0"/>
        <v>180258</v>
      </c>
      <c r="AN13" s="8">
        <f t="shared" si="0"/>
        <v>100</v>
      </c>
      <c r="AO13" s="8">
        <f t="shared" si="0"/>
        <v>1183991</v>
      </c>
      <c r="AP13" s="59">
        <f>AO13*100/AO$13</f>
        <v>100</v>
      </c>
      <c r="AQ13" s="34">
        <f t="shared" si="0"/>
        <v>339476</v>
      </c>
      <c r="AR13" s="8">
        <f t="shared" si="0"/>
        <v>100.00000000000001</v>
      </c>
      <c r="AS13" s="8">
        <f t="shared" si="0"/>
        <v>174876</v>
      </c>
      <c r="AT13" s="8">
        <f>SUM(AT9:AT12)</f>
        <v>99.99999999999999</v>
      </c>
      <c r="AU13" s="8">
        <f t="shared" si="0"/>
        <v>188228</v>
      </c>
      <c r="AV13" s="8">
        <f>SUM(AV9:AV12)</f>
        <v>100.00000000000001</v>
      </c>
      <c r="AW13" s="8">
        <f t="shared" si="0"/>
        <v>1240775</v>
      </c>
      <c r="AX13" s="59">
        <f>AW13*100/AW$13</f>
        <v>100</v>
      </c>
    </row>
    <row r="14" spans="2:50" ht="15">
      <c r="B14" s="20" t="s">
        <v>4</v>
      </c>
      <c r="C14" s="21">
        <v>91383</v>
      </c>
      <c r="D14" s="22">
        <v>41.03007336500211</v>
      </c>
      <c r="E14" s="21">
        <v>97692</v>
      </c>
      <c r="F14" s="22">
        <v>40.95018925818337</v>
      </c>
      <c r="G14" s="21">
        <v>59031</v>
      </c>
      <c r="H14" s="22">
        <v>33.30399607332058</v>
      </c>
      <c r="I14" s="21">
        <v>460746</v>
      </c>
      <c r="J14" s="23">
        <v>37.913773907691194</v>
      </c>
      <c r="K14" s="35">
        <v>89053</v>
      </c>
      <c r="L14" s="21">
        <f>K14*100/K$18</f>
        <v>40.904414128887055</v>
      </c>
      <c r="M14" s="21">
        <v>95195</v>
      </c>
      <c r="N14" s="21">
        <f>M14*100/M$18</f>
        <v>41.424070737926776</v>
      </c>
      <c r="O14" s="21">
        <v>57757</v>
      </c>
      <c r="P14" s="21">
        <f>O14*100/O$18</f>
        <v>33.544156764354</v>
      </c>
      <c r="Q14" s="21">
        <v>450568</v>
      </c>
      <c r="R14" s="36">
        <f>Q14*100/Q$18</f>
        <v>38.0668506779608</v>
      </c>
      <c r="S14" s="35">
        <v>86699</v>
      </c>
      <c r="T14" s="21">
        <f>S14*100/S$18</f>
        <v>40.493399312958736</v>
      </c>
      <c r="U14" s="21">
        <v>91954.25</v>
      </c>
      <c r="V14" s="21">
        <f>U14*100/U$18</f>
        <v>40.95405852886192</v>
      </c>
      <c r="W14" s="21">
        <v>55293.75</v>
      </c>
      <c r="X14" s="21">
        <f>W14*100/W$18</f>
        <v>32.45628838294532</v>
      </c>
      <c r="Y14" s="21">
        <v>432634.75</v>
      </c>
      <c r="Z14" s="36">
        <f>Y14*100/Y$18</f>
        <v>37.22818978484076</v>
      </c>
      <c r="AA14" s="35">
        <v>81226</v>
      </c>
      <c r="AB14" s="21">
        <f>AA14*100/AA$18</f>
        <v>39.50008510224427</v>
      </c>
      <c r="AC14" s="21">
        <v>84677</v>
      </c>
      <c r="AD14" s="21">
        <f>AC14*100/AC$18</f>
        <v>40.067475489268276</v>
      </c>
      <c r="AE14" s="21">
        <v>56123</v>
      </c>
      <c r="AF14" s="21">
        <f>AE14*100/AE$18</f>
        <v>33.68747711570898</v>
      </c>
      <c r="AG14" s="21">
        <v>416270</v>
      </c>
      <c r="AH14" s="36">
        <f>AG14*100/AG$18</f>
        <v>37.227925012922945</v>
      </c>
      <c r="AI14" s="35">
        <v>80733</v>
      </c>
      <c r="AJ14" s="21">
        <f>AI14*100/AI$18</f>
        <v>38.90784489489055</v>
      </c>
      <c r="AK14" s="21">
        <v>87496</v>
      </c>
      <c r="AL14" s="21">
        <f>AK14*100/AK$18</f>
        <v>40.56656698425945</v>
      </c>
      <c r="AM14" s="21">
        <v>57631</v>
      </c>
      <c r="AN14" s="21">
        <f>AM14*100/AM$18</f>
        <v>33.58860932864744</v>
      </c>
      <c r="AO14" s="21">
        <v>431682</v>
      </c>
      <c r="AP14" s="36">
        <f>AO14*100/AO$18</f>
        <v>37.52865624073589</v>
      </c>
      <c r="AQ14" s="35">
        <v>83804</v>
      </c>
      <c r="AR14" s="21">
        <f>AQ14*100/AQ$18</f>
        <v>37.28499862078784</v>
      </c>
      <c r="AS14" s="21">
        <v>91544</v>
      </c>
      <c r="AT14" s="21">
        <f>AS14*100/AS$18</f>
        <v>39.96507465292937</v>
      </c>
      <c r="AU14" s="21">
        <v>61742</v>
      </c>
      <c r="AV14" s="21">
        <f>AU14*100/AU$18</f>
        <v>34.107268137198034</v>
      </c>
      <c r="AW14" s="21">
        <v>451691</v>
      </c>
      <c r="AX14" s="36">
        <f>AW14*100/AW$18</f>
        <v>36.7709467099645</v>
      </c>
    </row>
    <row r="15" spans="2:50" ht="15">
      <c r="B15" s="19" t="s">
        <v>5</v>
      </c>
      <c r="C15" s="12">
        <v>28127</v>
      </c>
      <c r="D15" s="13">
        <v>12.628747945869739</v>
      </c>
      <c r="E15" s="12">
        <v>39621</v>
      </c>
      <c r="F15" s="13">
        <v>16.608191546886985</v>
      </c>
      <c r="G15" s="12">
        <v>24744</v>
      </c>
      <c r="H15" s="13">
        <v>13.960022341451856</v>
      </c>
      <c r="I15" s="12">
        <v>183521</v>
      </c>
      <c r="J15" s="14">
        <v>15.101539028691285</v>
      </c>
      <c r="K15" s="33">
        <v>28310</v>
      </c>
      <c r="L15" s="13">
        <f>K15*100/K$18</f>
        <v>13.003536815029166</v>
      </c>
      <c r="M15" s="12">
        <v>36984</v>
      </c>
      <c r="N15" s="13">
        <f>M15*100/M$18</f>
        <v>16.093574580298164</v>
      </c>
      <c r="O15" s="12">
        <v>24448</v>
      </c>
      <c r="P15" s="13">
        <f>O15*100/O$18</f>
        <v>14.198929040201648</v>
      </c>
      <c r="Q15" s="12">
        <v>178654</v>
      </c>
      <c r="R15" s="14">
        <f>Q15*100/Q$18</f>
        <v>15.093826328146715</v>
      </c>
      <c r="S15" s="33">
        <v>27826.25</v>
      </c>
      <c r="T15" s="13">
        <f>S15*100/S$18</f>
        <v>12.996452699941385</v>
      </c>
      <c r="U15" s="12">
        <v>36208.25</v>
      </c>
      <c r="V15" s="13">
        <f>U15*100/U$18</f>
        <v>16.12622352667402</v>
      </c>
      <c r="W15" s="12">
        <v>24884.25</v>
      </c>
      <c r="X15" s="13">
        <f>W15*100/W$18</f>
        <v>14.606540417195559</v>
      </c>
      <c r="Y15" s="12">
        <v>177871.25</v>
      </c>
      <c r="Z15" s="14">
        <f>Y15*100/Y$18</f>
        <v>15.305808542348613</v>
      </c>
      <c r="AA15" s="33">
        <v>27826</v>
      </c>
      <c r="AB15" s="13">
        <f>AA15*100/AA$18</f>
        <v>13.531743137111873</v>
      </c>
      <c r="AC15" s="12">
        <v>34998</v>
      </c>
      <c r="AD15" s="13">
        <f>AC15*100/AC$18</f>
        <v>16.56035885982511</v>
      </c>
      <c r="AE15" s="12">
        <v>24313</v>
      </c>
      <c r="AF15" s="13">
        <f>AE15*100/AE$18</f>
        <v>14.593725052371262</v>
      </c>
      <c r="AG15" s="12">
        <v>175731</v>
      </c>
      <c r="AH15" s="14">
        <f>AG15*100/AG$18</f>
        <v>15.716002811747092</v>
      </c>
      <c r="AI15" s="33">
        <v>29357</v>
      </c>
      <c r="AJ15" s="13">
        <f>AI15*100/AI$18</f>
        <v>14.14808817434385</v>
      </c>
      <c r="AK15" s="12">
        <v>35479</v>
      </c>
      <c r="AL15" s="13">
        <f>AK15*100/AK$18</f>
        <v>16.44945174676032</v>
      </c>
      <c r="AM15" s="12">
        <v>25956</v>
      </c>
      <c r="AN15" s="13">
        <f>AM15*100/AM$18</f>
        <v>15.127725420943122</v>
      </c>
      <c r="AO15" s="12">
        <v>182549</v>
      </c>
      <c r="AP15" s="14">
        <f>AO15*100/AO$18</f>
        <v>15.870058673028055</v>
      </c>
      <c r="AQ15" s="33">
        <v>31790</v>
      </c>
      <c r="AR15" s="13">
        <f>AQ15*100/AQ$18</f>
        <v>14.14359823104918</v>
      </c>
      <c r="AS15" s="12">
        <v>38413</v>
      </c>
      <c r="AT15" s="13">
        <f>AS15*100/AS$18</f>
        <v>16.769841962804506</v>
      </c>
      <c r="AU15" s="12">
        <v>27165</v>
      </c>
      <c r="AV15" s="13">
        <f>AU15*100/AU$18</f>
        <v>15.006380404699955</v>
      </c>
      <c r="AW15" s="12">
        <v>197161</v>
      </c>
      <c r="AX15" s="14">
        <f>AW15*100/AW$18</f>
        <v>16.05034553330332</v>
      </c>
    </row>
    <row r="16" spans="2:50" ht="15">
      <c r="B16" s="24" t="s">
        <v>6</v>
      </c>
      <c r="C16" s="25">
        <v>58606</v>
      </c>
      <c r="D16" s="26">
        <v>26.313520891514987</v>
      </c>
      <c r="E16" s="25">
        <v>63060</v>
      </c>
      <c r="F16" s="26">
        <v>26.433269199330994</v>
      </c>
      <c r="G16" s="25">
        <v>47716</v>
      </c>
      <c r="H16" s="26">
        <v>26.920321130161522</v>
      </c>
      <c r="I16" s="25">
        <v>320632</v>
      </c>
      <c r="J16" s="27">
        <v>26.384101339069343</v>
      </c>
      <c r="K16" s="37">
        <v>57261</v>
      </c>
      <c r="L16" s="26">
        <f>K16*100/K$18</f>
        <v>26.30150199807083</v>
      </c>
      <c r="M16" s="25">
        <v>60858</v>
      </c>
      <c r="N16" s="26">
        <f>M16*100/M$18</f>
        <v>26.482337275789146</v>
      </c>
      <c r="O16" s="25">
        <v>46604</v>
      </c>
      <c r="P16" s="26">
        <f>O16*100/O$18</f>
        <v>27.06670848288439</v>
      </c>
      <c r="Q16" s="25">
        <v>313875</v>
      </c>
      <c r="R16" s="27">
        <f>Q16*100/Q$18</f>
        <v>26.51815654139874</v>
      </c>
      <c r="S16" s="37">
        <v>57010.75</v>
      </c>
      <c r="T16" s="26">
        <f>S16*100/S$18</f>
        <v>26.627285953485764</v>
      </c>
      <c r="U16" s="25">
        <v>60472</v>
      </c>
      <c r="V16" s="26">
        <f>U16*100/U$18</f>
        <v>26.932673882472407</v>
      </c>
      <c r="W16" s="25">
        <v>46857.75</v>
      </c>
      <c r="X16" s="26">
        <f>W16*100/W$18</f>
        <v>27.504530746711083</v>
      </c>
      <c r="Y16" s="25">
        <v>313773.75</v>
      </c>
      <c r="Z16" s="27">
        <f>Y16*100/Y$18</f>
        <v>27.000209101328956</v>
      </c>
      <c r="AA16" s="37">
        <v>56310</v>
      </c>
      <c r="AB16" s="26">
        <f>AA16*100/AA$18</f>
        <v>27.38347071267051</v>
      </c>
      <c r="AC16" s="25">
        <v>58438</v>
      </c>
      <c r="AD16" s="26">
        <f>AC16*100/AC$18</f>
        <v>27.65170155581633</v>
      </c>
      <c r="AE16" s="25">
        <v>45777</v>
      </c>
      <c r="AF16" s="26">
        <f>AE16*100/AE$18</f>
        <v>27.47735580645742</v>
      </c>
      <c r="AG16" s="25">
        <v>303607</v>
      </c>
      <c r="AH16" s="27">
        <f>AG16*100/AG$18</f>
        <v>27.152229633167167</v>
      </c>
      <c r="AI16" s="37">
        <v>57265</v>
      </c>
      <c r="AJ16" s="26">
        <f>AI16*100/AI$18</f>
        <v>27.597856364880624</v>
      </c>
      <c r="AK16" s="25">
        <v>59378</v>
      </c>
      <c r="AL16" s="26">
        <f>AK16*100/AK$18</f>
        <v>27.529962677052183</v>
      </c>
      <c r="AM16" s="25">
        <v>47279</v>
      </c>
      <c r="AN16" s="26">
        <f>AM16*100/AM$18</f>
        <v>27.555236946246335</v>
      </c>
      <c r="AO16" s="25">
        <v>311548</v>
      </c>
      <c r="AP16" s="27">
        <f>AO16*100/AO$18</f>
        <v>27.084700762340766</v>
      </c>
      <c r="AQ16" s="37">
        <v>63830</v>
      </c>
      <c r="AR16" s="26">
        <f>AQ16*100/AQ$18</f>
        <v>28.39842324906792</v>
      </c>
      <c r="AS16" s="25">
        <v>61500</v>
      </c>
      <c r="AT16" s="26">
        <f>AS16*100/AS$18</f>
        <v>26.84886056055182</v>
      </c>
      <c r="AU16" s="25">
        <v>48860</v>
      </c>
      <c r="AV16" s="26">
        <f>AU16*100/AU$18</f>
        <v>26.99104533678041</v>
      </c>
      <c r="AW16" s="25">
        <v>330119</v>
      </c>
      <c r="AX16" s="27">
        <f>AW16*100/AW$18</f>
        <v>26.874097905308652</v>
      </c>
    </row>
    <row r="17" spans="2:50" ht="15">
      <c r="B17" s="19" t="s">
        <v>7</v>
      </c>
      <c r="C17" s="12">
        <v>44606</v>
      </c>
      <c r="D17" s="13">
        <v>20.02765779761317</v>
      </c>
      <c r="E17" s="12">
        <v>38190</v>
      </c>
      <c r="F17" s="13">
        <v>16.008349995598646</v>
      </c>
      <c r="G17" s="12">
        <v>45758</v>
      </c>
      <c r="H17" s="13">
        <v>25.815660455066038</v>
      </c>
      <c r="I17" s="12">
        <v>250348</v>
      </c>
      <c r="J17" s="14">
        <v>20.60058572454818</v>
      </c>
      <c r="K17" s="33">
        <v>43086</v>
      </c>
      <c r="L17" s="13">
        <f>K17*100/K$18</f>
        <v>19.790547058012955</v>
      </c>
      <c r="M17" s="12">
        <v>36769</v>
      </c>
      <c r="N17" s="13">
        <f>M17*100/M$18</f>
        <v>16.00001740598592</v>
      </c>
      <c r="O17" s="12">
        <v>43373</v>
      </c>
      <c r="P17" s="13">
        <f>O17*100/O$18</f>
        <v>25.190205712559965</v>
      </c>
      <c r="Q17" s="12">
        <v>240526</v>
      </c>
      <c r="R17" s="14">
        <f>Q17*100/Q$18</f>
        <v>20.321166452493742</v>
      </c>
      <c r="S17" s="33">
        <v>42570.5</v>
      </c>
      <c r="T17" s="13">
        <f>S17*100/S$18</f>
        <v>19.882862033614114</v>
      </c>
      <c r="U17" s="12">
        <v>35895.75</v>
      </c>
      <c r="V17" s="13">
        <f>U17*100/U$18</f>
        <v>15.987044061991647</v>
      </c>
      <c r="W17" s="12">
        <v>43328</v>
      </c>
      <c r="X17" s="13">
        <f>W17*100/W$18</f>
        <v>25.432640453148043</v>
      </c>
      <c r="Y17" s="12">
        <v>237836.25</v>
      </c>
      <c r="Z17" s="14">
        <f>Y17*100/Y$18</f>
        <v>20.465792571481675</v>
      </c>
      <c r="AA17" s="33">
        <v>40273</v>
      </c>
      <c r="AB17" s="13">
        <f>AA17*100/AA$18</f>
        <v>19.58470104797335</v>
      </c>
      <c r="AC17" s="12">
        <v>33223</v>
      </c>
      <c r="AD17" s="13">
        <f>AC17*100/AC$18</f>
        <v>15.720464095090282</v>
      </c>
      <c r="AE17" s="12">
        <v>40386</v>
      </c>
      <c r="AF17" s="13">
        <f>AE17*100/AE$18</f>
        <v>24.241442025462337</v>
      </c>
      <c r="AG17" s="12">
        <v>222558</v>
      </c>
      <c r="AH17" s="14">
        <f>AG17*100/AG$18</f>
        <v>19.903842542162792</v>
      </c>
      <c r="AI17" s="33">
        <v>40143</v>
      </c>
      <c r="AJ17" s="13">
        <f>AI17*100/AI$18</f>
        <v>19.346210565884974</v>
      </c>
      <c r="AK17" s="12">
        <v>33332</v>
      </c>
      <c r="AL17" s="13">
        <f>AK17*100/AK$18</f>
        <v>15.454018591928044</v>
      </c>
      <c r="AM17" s="12">
        <v>40713</v>
      </c>
      <c r="AN17" s="13">
        <f>AM17*100/AM$18</f>
        <v>23.728428304163096</v>
      </c>
      <c r="AO17" s="12">
        <v>224494</v>
      </c>
      <c r="AP17" s="14">
        <f>AO17*100/AO$18</f>
        <v>19.516584323895284</v>
      </c>
      <c r="AQ17" s="33">
        <v>45342</v>
      </c>
      <c r="AR17" s="13">
        <f>AQ17*100/AQ$18</f>
        <v>20.172979899095058</v>
      </c>
      <c r="AS17" s="12">
        <v>37603</v>
      </c>
      <c r="AT17" s="13">
        <f>AS17*100/AS$18</f>
        <v>16.41622282371431</v>
      </c>
      <c r="AU17" s="12">
        <v>43256</v>
      </c>
      <c r="AV17" s="13">
        <f>AU17*100/AU$18</f>
        <v>23.8953061213216</v>
      </c>
      <c r="AW17" s="12">
        <v>249420</v>
      </c>
      <c r="AX17" s="14">
        <f>AW17*100/AW$18</f>
        <v>20.30460985142353</v>
      </c>
    </row>
    <row r="18" spans="2:50" ht="15">
      <c r="B18" s="6" t="s">
        <v>9</v>
      </c>
      <c r="C18" s="3">
        <v>222722</v>
      </c>
      <c r="D18" s="4">
        <v>100.00000000000001</v>
      </c>
      <c r="E18" s="3">
        <v>238563</v>
      </c>
      <c r="F18" s="4">
        <v>100</v>
      </c>
      <c r="G18" s="3">
        <v>177249</v>
      </c>
      <c r="H18" s="4">
        <v>100</v>
      </c>
      <c r="I18" s="3">
        <v>1215247</v>
      </c>
      <c r="J18" s="5">
        <v>100</v>
      </c>
      <c r="K18" s="38">
        <f aca="true" t="shared" si="1" ref="K18:AW18">SUM(K14:K17)</f>
        <v>217710</v>
      </c>
      <c r="L18" s="3">
        <f t="shared" si="1"/>
        <v>100</v>
      </c>
      <c r="M18" s="3">
        <f t="shared" si="1"/>
        <v>229806</v>
      </c>
      <c r="N18" s="3">
        <f t="shared" si="1"/>
        <v>100</v>
      </c>
      <c r="O18" s="3">
        <f t="shared" si="1"/>
        <v>172182</v>
      </c>
      <c r="P18" s="3">
        <f t="shared" si="1"/>
        <v>100</v>
      </c>
      <c r="Q18" s="3">
        <f t="shared" si="1"/>
        <v>1183623</v>
      </c>
      <c r="R18" s="3">
        <f t="shared" si="1"/>
        <v>100</v>
      </c>
      <c r="S18" s="38">
        <f t="shared" si="1"/>
        <v>214106.5</v>
      </c>
      <c r="T18" s="3">
        <f t="shared" si="1"/>
        <v>100</v>
      </c>
      <c r="U18" s="3">
        <f t="shared" si="1"/>
        <v>224530.25</v>
      </c>
      <c r="V18" s="3">
        <f t="shared" si="1"/>
        <v>100</v>
      </c>
      <c r="W18" s="3">
        <f t="shared" si="1"/>
        <v>170363.75</v>
      </c>
      <c r="X18" s="3">
        <f t="shared" si="1"/>
        <v>100</v>
      </c>
      <c r="Y18" s="3">
        <f t="shared" si="1"/>
        <v>1162116</v>
      </c>
      <c r="Z18" s="3">
        <f t="shared" si="1"/>
        <v>100</v>
      </c>
      <c r="AA18" s="38">
        <f t="shared" si="1"/>
        <v>205635</v>
      </c>
      <c r="AB18" s="3">
        <f t="shared" si="1"/>
        <v>100.00000000000001</v>
      </c>
      <c r="AC18" s="3">
        <f t="shared" si="1"/>
        <v>211336</v>
      </c>
      <c r="AD18" s="3">
        <f t="shared" si="1"/>
        <v>100</v>
      </c>
      <c r="AE18" s="3">
        <f t="shared" si="1"/>
        <v>166599</v>
      </c>
      <c r="AF18" s="3">
        <f t="shared" si="1"/>
        <v>100</v>
      </c>
      <c r="AG18" s="3">
        <f t="shared" si="1"/>
        <v>1118166</v>
      </c>
      <c r="AH18" s="5">
        <f>AG18*100/AG$18</f>
        <v>100</v>
      </c>
      <c r="AI18" s="38">
        <f t="shared" si="1"/>
        <v>207498</v>
      </c>
      <c r="AJ18" s="3">
        <f t="shared" si="1"/>
        <v>100</v>
      </c>
      <c r="AK18" s="3">
        <f t="shared" si="1"/>
        <v>215685</v>
      </c>
      <c r="AL18" s="3">
        <f t="shared" si="1"/>
        <v>100</v>
      </c>
      <c r="AM18" s="3">
        <f t="shared" si="1"/>
        <v>171579</v>
      </c>
      <c r="AN18" s="3">
        <f t="shared" si="1"/>
        <v>100</v>
      </c>
      <c r="AO18" s="3">
        <f t="shared" si="1"/>
        <v>1150273</v>
      </c>
      <c r="AP18" s="5">
        <f>AO18*100/AO$18</f>
        <v>100</v>
      </c>
      <c r="AQ18" s="38">
        <f t="shared" si="1"/>
        <v>224766</v>
      </c>
      <c r="AR18" s="3">
        <f t="shared" si="1"/>
        <v>100</v>
      </c>
      <c r="AS18" s="3">
        <f t="shared" si="1"/>
        <v>229060</v>
      </c>
      <c r="AT18" s="3">
        <f>SUM(AT14:AT17)</f>
        <v>100</v>
      </c>
      <c r="AU18" s="3">
        <f t="shared" si="1"/>
        <v>181023</v>
      </c>
      <c r="AV18" s="3">
        <f>SUM(AV14:AV17)</f>
        <v>100</v>
      </c>
      <c r="AW18" s="3">
        <f t="shared" si="1"/>
        <v>1228391</v>
      </c>
      <c r="AX18" s="5">
        <f>AW18*100/AW$18</f>
        <v>100</v>
      </c>
    </row>
    <row r="19" spans="2:50" ht="15">
      <c r="B19" s="11" t="s">
        <v>4</v>
      </c>
      <c r="C19" s="28">
        <v>349887</v>
      </c>
      <c r="D19" s="29">
        <v>62.905783447918765</v>
      </c>
      <c r="E19" s="28">
        <v>659152</v>
      </c>
      <c r="F19" s="29">
        <v>60.81433669534153</v>
      </c>
      <c r="G19" s="28">
        <v>182027</v>
      </c>
      <c r="H19" s="29">
        <v>48.25128297565527</v>
      </c>
      <c r="I19" s="28">
        <v>1772286</v>
      </c>
      <c r="J19" s="30">
        <v>55.44464939108323</v>
      </c>
      <c r="K19" s="31">
        <v>347599</v>
      </c>
      <c r="L19" s="13">
        <f>K19*100/K$23</f>
        <v>62.902233433827604</v>
      </c>
      <c r="M19" s="28">
        <v>661727</v>
      </c>
      <c r="N19" s="13">
        <f>M19*100/M$23</f>
        <v>61.30484971336033</v>
      </c>
      <c r="O19" s="28">
        <v>185595</v>
      </c>
      <c r="P19" s="13">
        <f>O19*100/O$23</f>
        <v>49.517220771112754</v>
      </c>
      <c r="Q19" s="28">
        <v>1783083</v>
      </c>
      <c r="R19" s="14">
        <f>Q19*100/Q$23</f>
        <v>55.918070511819394</v>
      </c>
      <c r="S19" s="31">
        <v>346745</v>
      </c>
      <c r="T19" s="13">
        <f>S19*100/S$23</f>
        <v>63.07863659041182</v>
      </c>
      <c r="U19" s="28">
        <v>656033.5</v>
      </c>
      <c r="V19" s="13">
        <f>U19*100/U$23</f>
        <v>61.40409294476324</v>
      </c>
      <c r="W19" s="28">
        <v>186096.75</v>
      </c>
      <c r="X19" s="13">
        <f>W19*100/W$23</f>
        <v>49.81663090746285</v>
      </c>
      <c r="Y19" s="28">
        <v>1775725</v>
      </c>
      <c r="Z19" s="14">
        <f>Y19*100/Y$23</f>
        <v>56.071930334362506</v>
      </c>
      <c r="AA19" s="31">
        <v>350878</v>
      </c>
      <c r="AB19" s="13">
        <f>AA19*100/AA$23</f>
        <v>64.34256080744066</v>
      </c>
      <c r="AC19" s="28">
        <v>630333</v>
      </c>
      <c r="AD19" s="13">
        <f>AC19*100/AC$23</f>
        <v>62.24748771508477</v>
      </c>
      <c r="AE19" s="28">
        <v>180378</v>
      </c>
      <c r="AF19" s="13">
        <f>AE19*100/AE$23</f>
        <v>50.55238863945922</v>
      </c>
      <c r="AG19" s="28">
        <v>1738797</v>
      </c>
      <c r="AH19" s="14">
        <f>AG19*100/AG$23</f>
        <v>57.19711921810732</v>
      </c>
      <c r="AI19" s="31">
        <v>357193</v>
      </c>
      <c r="AJ19" s="13">
        <f>AI19*100/AI$23</f>
        <v>64.89309325567326</v>
      </c>
      <c r="AK19" s="28">
        <v>655970</v>
      </c>
      <c r="AL19" s="13">
        <f>AK19*100/AK$23</f>
        <v>62.93081035758039</v>
      </c>
      <c r="AM19" s="28">
        <v>188228</v>
      </c>
      <c r="AN19" s="13">
        <f>AM19*100/AM$23</f>
        <v>51.23676739191385</v>
      </c>
      <c r="AO19" s="28">
        <v>1799782</v>
      </c>
      <c r="AP19" s="14">
        <f>AO19*100/AO$23</f>
        <v>57.673859681729915</v>
      </c>
      <c r="AQ19" s="31">
        <v>370494</v>
      </c>
      <c r="AR19" s="13">
        <f>AQ19*100/AQ$23</f>
        <v>63.790838419752234</v>
      </c>
      <c r="AS19" s="28">
        <v>684991</v>
      </c>
      <c r="AT19" s="13">
        <f>AS19*100/AS$23</f>
        <v>63.31025482481314</v>
      </c>
      <c r="AU19" s="28">
        <v>195743</v>
      </c>
      <c r="AV19" s="13">
        <f>AU19*100/AU$23</f>
        <v>51.618628200733106</v>
      </c>
      <c r="AW19" s="28">
        <v>1877173</v>
      </c>
      <c r="AX19" s="14">
        <f>AW19*100/AW$23</f>
        <v>57.49252773215178</v>
      </c>
    </row>
    <row r="20" spans="2:50" ht="15">
      <c r="B20" s="15" t="s">
        <v>5</v>
      </c>
      <c r="C20" s="16">
        <v>101745</v>
      </c>
      <c r="D20" s="17">
        <v>18.29261715041855</v>
      </c>
      <c r="E20" s="16">
        <v>187320</v>
      </c>
      <c r="F20" s="17">
        <v>17.28241976019397</v>
      </c>
      <c r="G20" s="16">
        <v>77565</v>
      </c>
      <c r="H20" s="17">
        <v>20.560745186190516</v>
      </c>
      <c r="I20" s="16">
        <v>638200</v>
      </c>
      <c r="J20" s="18">
        <v>19.965612345518345</v>
      </c>
      <c r="K20" s="32">
        <v>101695</v>
      </c>
      <c r="L20" s="17">
        <f>K20*100/K$23</f>
        <v>18.402937376267186</v>
      </c>
      <c r="M20" s="16">
        <v>184545</v>
      </c>
      <c r="N20" s="17">
        <f>M20*100/M$23</f>
        <v>17.096934975227068</v>
      </c>
      <c r="O20" s="16">
        <v>74334</v>
      </c>
      <c r="P20" s="17">
        <f>O20*100/O$23</f>
        <v>19.832501354022984</v>
      </c>
      <c r="Q20" s="16">
        <v>632813</v>
      </c>
      <c r="R20" s="18">
        <f>Q20*100/Q$23</f>
        <v>19.845224229492384</v>
      </c>
      <c r="S20" s="32">
        <v>100994.5</v>
      </c>
      <c r="T20" s="17">
        <f>S20*100/S$23</f>
        <v>18.372565900388892</v>
      </c>
      <c r="U20" s="16">
        <v>181164.25</v>
      </c>
      <c r="V20" s="17">
        <f>U20*100/U$23</f>
        <v>16.95679633016961</v>
      </c>
      <c r="W20" s="16">
        <v>74232</v>
      </c>
      <c r="X20" s="17">
        <f>W20*100/W$23</f>
        <v>19.871320404696927</v>
      </c>
      <c r="Y20" s="16">
        <v>628796.25</v>
      </c>
      <c r="Z20" s="18">
        <f>Y20*100/Y$23</f>
        <v>19.855450322830613</v>
      </c>
      <c r="AA20" s="32">
        <v>100534</v>
      </c>
      <c r="AB20" s="17">
        <f>AA20*100/AA$23</f>
        <v>18.43551037173958</v>
      </c>
      <c r="AC20" s="16">
        <v>168468</v>
      </c>
      <c r="AD20" s="17">
        <f>AC20*100/AC$23</f>
        <v>16.63677732307352</v>
      </c>
      <c r="AE20" s="16">
        <v>73858</v>
      </c>
      <c r="AF20" s="17">
        <f>AE20*100/AE$23</f>
        <v>20.699299915362065</v>
      </c>
      <c r="AG20" s="16">
        <v>602265</v>
      </c>
      <c r="AH20" s="18">
        <f>AG20*100/AG$23</f>
        <v>19.81129654921961</v>
      </c>
      <c r="AI20" s="32">
        <v>100582</v>
      </c>
      <c r="AJ20" s="17">
        <f>AI20*100/AI$23</f>
        <v>18.273250332011344</v>
      </c>
      <c r="AK20" s="16">
        <v>176058</v>
      </c>
      <c r="AL20" s="17">
        <f>AK20*100/AK$23</f>
        <v>16.890212372417775</v>
      </c>
      <c r="AM20" s="16">
        <v>75215</v>
      </c>
      <c r="AN20" s="17">
        <f>AM20*100/AM$23</f>
        <v>20.473964869109807</v>
      </c>
      <c r="AO20" s="16">
        <v>620972</v>
      </c>
      <c r="AP20" s="18">
        <f>AO20*100/AO$23</f>
        <v>19.89899443059392</v>
      </c>
      <c r="AQ20" s="32">
        <v>106259</v>
      </c>
      <c r="AR20" s="17">
        <f>AQ20*100/AQ$23</f>
        <v>18.295439871211013</v>
      </c>
      <c r="AS20" s="16">
        <v>180280</v>
      </c>
      <c r="AT20" s="17">
        <f>AS20*100/AS$23</f>
        <v>16.662368906770034</v>
      </c>
      <c r="AU20" s="16">
        <v>76748</v>
      </c>
      <c r="AV20" s="17">
        <f>AU20*100/AU$23</f>
        <v>20.238917750059333</v>
      </c>
      <c r="AW20" s="16">
        <v>647240</v>
      </c>
      <c r="AX20" s="18">
        <f>AW20*100/AW$23</f>
        <v>19.823140248319103</v>
      </c>
    </row>
    <row r="21" spans="2:50" ht="15">
      <c r="B21" s="19" t="s">
        <v>6</v>
      </c>
      <c r="C21" s="12">
        <v>67713</v>
      </c>
      <c r="D21" s="13">
        <v>12.17404280413083</v>
      </c>
      <c r="E21" s="12">
        <v>144914</v>
      </c>
      <c r="F21" s="13">
        <v>13.36997959176142</v>
      </c>
      <c r="G21" s="12">
        <v>69524</v>
      </c>
      <c r="H21" s="13">
        <v>18.429256086182033</v>
      </c>
      <c r="I21" s="12">
        <v>481722</v>
      </c>
      <c r="J21" s="14">
        <v>15.070314494371337</v>
      </c>
      <c r="K21" s="33">
        <v>67006</v>
      </c>
      <c r="L21" s="13">
        <f>K21*100/K$23</f>
        <v>12.125544243415694</v>
      </c>
      <c r="M21" s="12">
        <v>142075</v>
      </c>
      <c r="N21" s="13">
        <f>M21*100/M$23</f>
        <v>13.162356263271212</v>
      </c>
      <c r="O21" s="12">
        <v>68554</v>
      </c>
      <c r="P21" s="13">
        <f>O21*100/O$23</f>
        <v>18.290382568188065</v>
      </c>
      <c r="Q21" s="12">
        <v>475413</v>
      </c>
      <c r="R21" s="14">
        <f>Q21*100/Q$23</f>
        <v>14.9091083568379</v>
      </c>
      <c r="S21" s="33">
        <v>66098</v>
      </c>
      <c r="T21" s="13">
        <f>S21*100/S$23</f>
        <v>12.024316778477095</v>
      </c>
      <c r="U21" s="12">
        <v>139804</v>
      </c>
      <c r="V21" s="13">
        <f>U21*100/U$23</f>
        <v>13.0855174469744</v>
      </c>
      <c r="W21" s="12">
        <v>67222</v>
      </c>
      <c r="X21" s="13">
        <f>W21*100/W$23</f>
        <v>17.994798742382486</v>
      </c>
      <c r="Y21" s="12">
        <v>468146.75</v>
      </c>
      <c r="Z21" s="14">
        <f>Y21*100/Y$23</f>
        <v>14.782633545317108</v>
      </c>
      <c r="AA21" s="33">
        <v>61510</v>
      </c>
      <c r="AB21" s="13">
        <f>AA21*100/AA$23</f>
        <v>11.279450165771792</v>
      </c>
      <c r="AC21" s="12">
        <v>127805</v>
      </c>
      <c r="AD21" s="13">
        <f>AC21*100/AC$23</f>
        <v>12.62117034555768</v>
      </c>
      <c r="AE21" s="12">
        <v>60901</v>
      </c>
      <c r="AF21" s="13">
        <f>AE21*100/AE$23</f>
        <v>17.06799621091101</v>
      </c>
      <c r="AG21" s="12">
        <v>431243</v>
      </c>
      <c r="AH21" s="14">
        <f>AG21*100/AG$23</f>
        <v>14.185587669506132</v>
      </c>
      <c r="AI21" s="33">
        <v>61106</v>
      </c>
      <c r="AJ21" s="13">
        <f>AI21*100/AI$23</f>
        <v>11.101441955696696</v>
      </c>
      <c r="AK21" s="12">
        <v>125693</v>
      </c>
      <c r="AL21" s="13">
        <f>AK21*100/AK$23</f>
        <v>12.058420882472296</v>
      </c>
      <c r="AM21" s="12">
        <v>62237</v>
      </c>
      <c r="AN21" s="13">
        <f>AM21*100/AM$23</f>
        <v>16.94127702664079</v>
      </c>
      <c r="AO21" s="12">
        <v>432785</v>
      </c>
      <c r="AP21" s="14">
        <f>AO21*100/AO$23</f>
        <v>13.86855817113266</v>
      </c>
      <c r="AQ21" s="33">
        <v>69108</v>
      </c>
      <c r="AR21" s="13">
        <f>AQ21*100/AQ$23</f>
        <v>11.898862765691854</v>
      </c>
      <c r="AS21" s="12">
        <v>129606</v>
      </c>
      <c r="AT21" s="13">
        <f>AS21*100/AS$23</f>
        <v>11.978827293825367</v>
      </c>
      <c r="AU21" s="12">
        <v>64628</v>
      </c>
      <c r="AV21" s="13">
        <f>AU21*100/AU$23</f>
        <v>17.042799504232484</v>
      </c>
      <c r="AW21" s="12">
        <v>459293</v>
      </c>
      <c r="AX21" s="14">
        <f>AW21*100/AW$23</f>
        <v>14.066852410344271</v>
      </c>
    </row>
    <row r="22" spans="2:50" ht="15">
      <c r="B22" s="15" t="s">
        <v>7</v>
      </c>
      <c r="C22" s="16">
        <v>36863</v>
      </c>
      <c r="D22" s="17">
        <v>6.627556597531859</v>
      </c>
      <c r="E22" s="16">
        <v>92490</v>
      </c>
      <c r="F22" s="17">
        <v>8.533263952703077</v>
      </c>
      <c r="G22" s="16">
        <v>48132</v>
      </c>
      <c r="H22" s="17">
        <v>12.758715751972177</v>
      </c>
      <c r="I22" s="16">
        <v>304288</v>
      </c>
      <c r="J22" s="18">
        <v>9.519423769027084</v>
      </c>
      <c r="K22" s="32">
        <v>36302</v>
      </c>
      <c r="L22" s="16">
        <f>K22*100/K$23</f>
        <v>6.569284946489517</v>
      </c>
      <c r="M22" s="16">
        <v>91057</v>
      </c>
      <c r="N22" s="16">
        <f>M22*100/M$23</f>
        <v>8.435859048141381</v>
      </c>
      <c r="O22" s="16">
        <v>46326</v>
      </c>
      <c r="P22" s="16">
        <f>O22*100/O$23</f>
        <v>12.3598953066762</v>
      </c>
      <c r="Q22" s="16">
        <v>297433</v>
      </c>
      <c r="R22" s="39">
        <f>Q22*100/Q$23</f>
        <v>9.327596901850322</v>
      </c>
      <c r="S22" s="32">
        <v>35865.25</v>
      </c>
      <c r="T22" s="16">
        <f>S22*100/S$23</f>
        <v>6.524480730722195</v>
      </c>
      <c r="U22" s="16">
        <v>91385.5</v>
      </c>
      <c r="V22" s="16">
        <f>U22*100/U$23</f>
        <v>8.553593278092752</v>
      </c>
      <c r="W22" s="16">
        <v>46012.75</v>
      </c>
      <c r="X22" s="16">
        <f>W22*100/W$23</f>
        <v>12.317249945457734</v>
      </c>
      <c r="Y22" s="16">
        <v>294201.75</v>
      </c>
      <c r="Z22" s="39">
        <f>Y22*100/Y$23</f>
        <v>9.289985797489777</v>
      </c>
      <c r="AA22" s="32">
        <v>32406</v>
      </c>
      <c r="AB22" s="16">
        <f>AA22*100/AA$23</f>
        <v>5.942478655047971</v>
      </c>
      <c r="AC22" s="16">
        <v>86018</v>
      </c>
      <c r="AD22" s="16">
        <f>AC22*100/AC$23</f>
        <v>8.49456461628403</v>
      </c>
      <c r="AE22" s="16">
        <v>41677</v>
      </c>
      <c r="AF22" s="16">
        <f>AE22*100/AE$23</f>
        <v>11.680315234267713</v>
      </c>
      <c r="AG22" s="16">
        <v>267703</v>
      </c>
      <c r="AH22" s="39">
        <f>AG22*100/AG$23</f>
        <v>8.80599656316694</v>
      </c>
      <c r="AI22" s="32">
        <v>31552</v>
      </c>
      <c r="AJ22" s="16">
        <f>AI22*100/AI$23</f>
        <v>5.732214456618698</v>
      </c>
      <c r="AK22" s="16">
        <v>84646</v>
      </c>
      <c r="AL22" s="16">
        <f>AK22*100/AK$23</f>
        <v>8.120556387529536</v>
      </c>
      <c r="AM22" s="16">
        <v>41689</v>
      </c>
      <c r="AN22" s="16">
        <f>AM22*100/AM$23</f>
        <v>11.347990712335553</v>
      </c>
      <c r="AO22" s="16">
        <v>267081</v>
      </c>
      <c r="AP22" s="39">
        <f>AO22*100/AO$23</f>
        <v>8.558587716543508</v>
      </c>
      <c r="AQ22" s="32">
        <v>34934</v>
      </c>
      <c r="AR22" s="16">
        <f>AQ22*100/AQ$23</f>
        <v>6.014858943344898</v>
      </c>
      <c r="AS22" s="16">
        <v>87082</v>
      </c>
      <c r="AT22" s="16">
        <f>AS22*100/AS$23</f>
        <v>8.048548974591458</v>
      </c>
      <c r="AU22" s="16">
        <v>42091</v>
      </c>
      <c r="AV22" s="16">
        <f>AU22*100/AU$23</f>
        <v>11.09965454497508</v>
      </c>
      <c r="AW22" s="16">
        <v>281367</v>
      </c>
      <c r="AX22" s="39">
        <f>AW22*100/AW$23</f>
        <v>8.617479609184848</v>
      </c>
    </row>
    <row r="23" spans="2:50" ht="15">
      <c r="B23" s="7" t="s">
        <v>10</v>
      </c>
      <c r="C23" s="8">
        <v>556208</v>
      </c>
      <c r="D23" s="9">
        <v>100.00000000000001</v>
      </c>
      <c r="E23" s="8">
        <v>1083876</v>
      </c>
      <c r="F23" s="9">
        <v>100</v>
      </c>
      <c r="G23" s="8">
        <v>377248</v>
      </c>
      <c r="H23" s="9">
        <v>100</v>
      </c>
      <c r="I23" s="8">
        <v>3196496</v>
      </c>
      <c r="J23" s="10">
        <v>99.99999999999999</v>
      </c>
      <c r="K23" s="34">
        <f aca="true" t="shared" si="2" ref="K23:AW23">SUM(K19:K22)</f>
        <v>552602</v>
      </c>
      <c r="L23" s="8">
        <f t="shared" si="2"/>
        <v>100</v>
      </c>
      <c r="M23" s="8">
        <f t="shared" si="2"/>
        <v>1079404</v>
      </c>
      <c r="N23" s="8">
        <f t="shared" si="2"/>
        <v>99.99999999999999</v>
      </c>
      <c r="O23" s="8">
        <f t="shared" si="2"/>
        <v>374809</v>
      </c>
      <c r="P23" s="8">
        <f t="shared" si="2"/>
        <v>100</v>
      </c>
      <c r="Q23" s="8">
        <f t="shared" si="2"/>
        <v>3188742</v>
      </c>
      <c r="R23" s="8">
        <f t="shared" si="2"/>
        <v>100.00000000000001</v>
      </c>
      <c r="S23" s="34">
        <f t="shared" si="2"/>
        <v>549702.75</v>
      </c>
      <c r="T23" s="8">
        <f t="shared" si="2"/>
        <v>100</v>
      </c>
      <c r="U23" s="8">
        <f t="shared" si="2"/>
        <v>1068387.25</v>
      </c>
      <c r="V23" s="8">
        <f t="shared" si="2"/>
        <v>99.99999999999999</v>
      </c>
      <c r="W23" s="8">
        <f t="shared" si="2"/>
        <v>373563.5</v>
      </c>
      <c r="X23" s="8">
        <f t="shared" si="2"/>
        <v>100</v>
      </c>
      <c r="Y23" s="8">
        <f t="shared" si="2"/>
        <v>3166869.75</v>
      </c>
      <c r="Z23" s="8">
        <f t="shared" si="2"/>
        <v>100</v>
      </c>
      <c r="AA23" s="34">
        <f t="shared" si="2"/>
        <v>545328</v>
      </c>
      <c r="AB23" s="8">
        <f t="shared" si="2"/>
        <v>100</v>
      </c>
      <c r="AC23" s="8">
        <f t="shared" si="2"/>
        <v>1012624</v>
      </c>
      <c r="AD23" s="8">
        <f t="shared" si="2"/>
        <v>100</v>
      </c>
      <c r="AE23" s="8">
        <f t="shared" si="2"/>
        <v>356814</v>
      </c>
      <c r="AF23" s="8">
        <f t="shared" si="2"/>
        <v>100</v>
      </c>
      <c r="AG23" s="8">
        <f t="shared" si="2"/>
        <v>3040008</v>
      </c>
      <c r="AH23" s="10">
        <f>AG23*100/AG$23</f>
        <v>100</v>
      </c>
      <c r="AI23" s="34">
        <f t="shared" si="2"/>
        <v>550433</v>
      </c>
      <c r="AJ23" s="8">
        <f t="shared" si="2"/>
        <v>100</v>
      </c>
      <c r="AK23" s="8">
        <f t="shared" si="2"/>
        <v>1042367</v>
      </c>
      <c r="AL23" s="8">
        <f t="shared" si="2"/>
        <v>99.99999999999999</v>
      </c>
      <c r="AM23" s="8">
        <f t="shared" si="2"/>
        <v>367369</v>
      </c>
      <c r="AN23" s="8">
        <f t="shared" si="2"/>
        <v>100</v>
      </c>
      <c r="AO23" s="8">
        <f t="shared" si="2"/>
        <v>3120620</v>
      </c>
      <c r="AP23" s="10">
        <f>AO23*100/AO$23</f>
        <v>100</v>
      </c>
      <c r="AQ23" s="34">
        <f t="shared" si="2"/>
        <v>580795</v>
      </c>
      <c r="AR23" s="8">
        <f t="shared" si="2"/>
        <v>100</v>
      </c>
      <c r="AS23" s="8">
        <f t="shared" si="2"/>
        <v>1081959</v>
      </c>
      <c r="AT23" s="8">
        <f>SUM(AT19:AT22)</f>
        <v>100</v>
      </c>
      <c r="AU23" s="8">
        <f t="shared" si="2"/>
        <v>379210</v>
      </c>
      <c r="AV23" s="8">
        <f>SUM(AV19:AV22)</f>
        <v>100.00000000000001</v>
      </c>
      <c r="AW23" s="8">
        <f t="shared" si="2"/>
        <v>3265073</v>
      </c>
      <c r="AX23" s="10">
        <f>AW23*100/AW$23</f>
        <v>100</v>
      </c>
    </row>
    <row r="24" spans="2:50" ht="15">
      <c r="B24" s="24" t="s">
        <v>4</v>
      </c>
      <c r="C24" s="25">
        <v>602913</v>
      </c>
      <c r="D24" s="26">
        <v>53.87091096078292</v>
      </c>
      <c r="E24" s="25">
        <v>847664</v>
      </c>
      <c r="F24" s="26">
        <v>55.693025559959764</v>
      </c>
      <c r="G24" s="25">
        <v>354735</v>
      </c>
      <c r="H24" s="26">
        <v>48.234718227987514</v>
      </c>
      <c r="I24" s="25">
        <v>2896429</v>
      </c>
      <c r="J24" s="27">
        <v>51.28493467893852</v>
      </c>
      <c r="K24" s="37">
        <f>SUM(K9,K14,K19)</f>
        <v>591080</v>
      </c>
      <c r="L24" s="25">
        <f>K24*100/K$28</f>
        <v>54.0544495148561</v>
      </c>
      <c r="M24" s="25">
        <f>SUM(M9,M14,M19)</f>
        <v>840172</v>
      </c>
      <c r="N24" s="25">
        <f>M24*100/M$28</f>
        <v>56.1647590156066</v>
      </c>
      <c r="O24" s="25">
        <f>SUM(O9,O14,O19)</f>
        <v>352617</v>
      </c>
      <c r="P24" s="25">
        <f>O24*100/O$28</f>
        <v>48.91737717835531</v>
      </c>
      <c r="Q24" s="25">
        <f>SUM(Q9,Q14,Q19)</f>
        <v>2869733</v>
      </c>
      <c r="R24" s="40">
        <f>Q24*100/Q$28</f>
        <v>51.641534814041684</v>
      </c>
      <c r="S24" s="37">
        <v>580706.25</v>
      </c>
      <c r="T24" s="25">
        <f>S24*100/S$28</f>
        <v>53.99900548794904</v>
      </c>
      <c r="U24" s="25">
        <v>827487.25</v>
      </c>
      <c r="V24" s="25">
        <f>U24*100/U$28</f>
        <v>56.187263661863575</v>
      </c>
      <c r="W24" s="25">
        <v>348553.25</v>
      </c>
      <c r="X24" s="25">
        <f>W24*100/W$28</f>
        <v>48.758116951243736</v>
      </c>
      <c r="Y24" s="25">
        <v>2832271.75</v>
      </c>
      <c r="Z24" s="40">
        <f>Y24*100/Y$28</f>
        <v>51.591268050258954</v>
      </c>
      <c r="AA24" s="37">
        <v>578767</v>
      </c>
      <c r="AB24" s="25">
        <f>AA24*100/AA$28</f>
        <v>54.57219016871387</v>
      </c>
      <c r="AC24" s="25">
        <v>789358</v>
      </c>
      <c r="AD24" s="25">
        <f>AC24*100/AC$28</f>
        <v>56.66104141558211</v>
      </c>
      <c r="AE24" s="25">
        <v>340531</v>
      </c>
      <c r="AF24" s="25">
        <f>AE24*100/AE$28</f>
        <v>49.28139648303239</v>
      </c>
      <c r="AG24" s="25">
        <v>2767888</v>
      </c>
      <c r="AH24" s="40">
        <f>AG24*100/AG$28</f>
        <v>52.21634135777036</v>
      </c>
      <c r="AI24" s="37">
        <v>592468</v>
      </c>
      <c r="AJ24" s="25">
        <f>AI24*100/AI$28</f>
        <v>54.946265677920515</v>
      </c>
      <c r="AK24" s="73">
        <v>818909</v>
      </c>
      <c r="AL24" s="25">
        <f>AK24*100/AK$28</f>
        <v>57.34737181193014</v>
      </c>
      <c r="AM24" s="25">
        <v>359163</v>
      </c>
      <c r="AN24" s="25">
        <f>AM24*100/AM$28</f>
        <v>49.93882142251316</v>
      </c>
      <c r="AO24" s="25">
        <v>2872731</v>
      </c>
      <c r="AP24" s="40">
        <f>AO24*100/AO$28</f>
        <v>52.66346635418828</v>
      </c>
      <c r="AQ24" s="37">
        <v>618388</v>
      </c>
      <c r="AR24" s="25">
        <f>AQ24*100/AQ$28</f>
        <v>54.00594041939256</v>
      </c>
      <c r="AS24" s="25">
        <v>857332</v>
      </c>
      <c r="AT24" s="25">
        <f>AS24*100/AS$28</f>
        <v>57.69802038502048</v>
      </c>
      <c r="AU24" s="25">
        <v>375995</v>
      </c>
      <c r="AV24" s="25">
        <f>AU24*100/AU$28</f>
        <v>50.235750426541934</v>
      </c>
      <c r="AW24" s="25">
        <v>3005063</v>
      </c>
      <c r="AX24" s="40">
        <f>AW24*100/AW$28</f>
        <v>52.40561127640477</v>
      </c>
    </row>
    <row r="25" spans="2:50" ht="15">
      <c r="B25" s="19" t="s">
        <v>5</v>
      </c>
      <c r="C25" s="12">
        <v>217593</v>
      </c>
      <c r="D25" s="13">
        <v>19.442163510638583</v>
      </c>
      <c r="E25" s="12">
        <v>279515</v>
      </c>
      <c r="F25" s="13">
        <v>18.364630371694627</v>
      </c>
      <c r="G25" s="12">
        <v>135680</v>
      </c>
      <c r="H25" s="13">
        <v>18.44894518210311</v>
      </c>
      <c r="I25" s="12">
        <v>1097851</v>
      </c>
      <c r="J25" s="14">
        <v>19.438838936568906</v>
      </c>
      <c r="K25" s="33">
        <f>SUM(K10,K15,K20)</f>
        <v>213672</v>
      </c>
      <c r="L25" s="13">
        <f>K25*100/K$28</f>
        <v>19.54037073955866</v>
      </c>
      <c r="M25" s="12">
        <f>SUM(M10,M15,M20)</f>
        <v>271539</v>
      </c>
      <c r="N25" s="13">
        <f>M25*100/M$28</f>
        <v>18.15214324964269</v>
      </c>
      <c r="O25" s="12">
        <f>SUM(O10,O15,O20)</f>
        <v>130910</v>
      </c>
      <c r="P25" s="13">
        <f>O25*100/O$28</f>
        <v>18.160706507112515</v>
      </c>
      <c r="Q25" s="12">
        <f>SUM(Q10,Q15,Q20)</f>
        <v>1077423</v>
      </c>
      <c r="R25" s="14">
        <f>Q25*100/Q$28</f>
        <v>19.38848574552031</v>
      </c>
      <c r="S25" s="33">
        <v>209815</v>
      </c>
      <c r="T25" s="13">
        <f>S25*100/S$28</f>
        <v>19.510382980128124</v>
      </c>
      <c r="U25" s="12">
        <v>265944.5</v>
      </c>
      <c r="V25" s="13">
        <f>U25*100/U$28</f>
        <v>18.057914174414744</v>
      </c>
      <c r="W25" s="12">
        <v>131396.75</v>
      </c>
      <c r="X25" s="13">
        <f>W25*100/W$28</f>
        <v>18.38071543878399</v>
      </c>
      <c r="Y25" s="12">
        <v>1068384.5</v>
      </c>
      <c r="Z25" s="14">
        <f>Y25*100/Y$28</f>
        <v>19.46116615407469</v>
      </c>
      <c r="AA25" s="33">
        <v>208295</v>
      </c>
      <c r="AB25" s="13">
        <f>AA25*100/AA$28</f>
        <v>19.640225429563632</v>
      </c>
      <c r="AC25" s="12">
        <v>248658</v>
      </c>
      <c r="AD25" s="13">
        <f>AC25*100/AC$28</f>
        <v>17.848962367285587</v>
      </c>
      <c r="AE25" s="12">
        <v>130824</v>
      </c>
      <c r="AF25" s="13">
        <f>AE25*100/AE$28</f>
        <v>18.932753298513877</v>
      </c>
      <c r="AG25" s="12">
        <v>1036779</v>
      </c>
      <c r="AH25" s="14">
        <f>AG25*100/AG$28</f>
        <v>19.55888611698443</v>
      </c>
      <c r="AI25" s="33">
        <v>212824</v>
      </c>
      <c r="AJ25" s="13">
        <f>AI25*100/AI$28</f>
        <v>19.737579154718492</v>
      </c>
      <c r="AK25" s="74">
        <v>256622</v>
      </c>
      <c r="AL25" s="13">
        <f>AK25*100/AK$28</f>
        <v>17.970979985714084</v>
      </c>
      <c r="AM25" s="12">
        <v>135776</v>
      </c>
      <c r="AN25" s="13">
        <f>AM25*100/AM$28</f>
        <v>18.87859667466623</v>
      </c>
      <c r="AO25" s="12">
        <v>1072044</v>
      </c>
      <c r="AP25" s="14">
        <f>AO25*100/AO$28</f>
        <v>19.652920208752377</v>
      </c>
      <c r="AQ25" s="33">
        <v>226283</v>
      </c>
      <c r="AR25" s="13">
        <f>AQ25*100/AQ$28</f>
        <v>19.76206882397687</v>
      </c>
      <c r="AS25" s="12">
        <v>262367</v>
      </c>
      <c r="AT25" s="13">
        <f>AS25*100/AS$28</f>
        <v>17.657169584661098</v>
      </c>
      <c r="AU25" s="12">
        <v>140526</v>
      </c>
      <c r="AV25" s="13">
        <f>AU25*100/AU$28</f>
        <v>18.775326970944377</v>
      </c>
      <c r="AW25" s="12">
        <v>1123301</v>
      </c>
      <c r="AX25" s="14">
        <f>AW25*100/AW$28</f>
        <v>19.589364866026685</v>
      </c>
    </row>
    <row r="26" spans="2:50" ht="15">
      <c r="B26" s="24" t="s">
        <v>6</v>
      </c>
      <c r="C26" s="25">
        <v>197010</v>
      </c>
      <c r="D26" s="26">
        <v>17.603050802327775</v>
      </c>
      <c r="E26" s="25">
        <v>251779</v>
      </c>
      <c r="F26" s="26">
        <v>16.542326066060504</v>
      </c>
      <c r="G26" s="25">
        <v>141238</v>
      </c>
      <c r="H26" s="26">
        <v>19.204688381706063</v>
      </c>
      <c r="I26" s="25">
        <v>1023545</v>
      </c>
      <c r="J26" s="27">
        <v>18.123157331304903</v>
      </c>
      <c r="K26" s="37">
        <f>SUM(K11,K16,K21)</f>
        <v>190164</v>
      </c>
      <c r="L26" s="26">
        <f>K26*100/K$28</f>
        <v>17.390556840940476</v>
      </c>
      <c r="M26" s="25">
        <f>SUM(M11,M16,M21)</f>
        <v>244619</v>
      </c>
      <c r="N26" s="26">
        <f>M26*100/M$28</f>
        <v>16.352564933892904</v>
      </c>
      <c r="O26" s="25">
        <f>SUM(O11,O16,O21)</f>
        <v>138279</v>
      </c>
      <c r="P26" s="26">
        <f>O26*100/O$28</f>
        <v>19.182983233496383</v>
      </c>
      <c r="Q26" s="25">
        <f>SUM(Q11,Q16,Q21)</f>
        <v>1000337</v>
      </c>
      <c r="R26" s="27">
        <f>Q26*100/Q$28</f>
        <v>18.001304654918773</v>
      </c>
      <c r="S26" s="37">
        <v>187887</v>
      </c>
      <c r="T26" s="26">
        <f>S26*100/S$28</f>
        <v>17.471331063019008</v>
      </c>
      <c r="U26" s="25">
        <v>240619</v>
      </c>
      <c r="V26" s="26">
        <f>U26*100/U$28</f>
        <v>16.33828581051122</v>
      </c>
      <c r="W26" s="25">
        <v>136753.25</v>
      </c>
      <c r="X26" s="26">
        <f>W26*100/W$28</f>
        <v>19.130020899138575</v>
      </c>
      <c r="Y26" s="25">
        <v>988323.25</v>
      </c>
      <c r="Z26" s="27">
        <f>Y26*100/Y$28</f>
        <v>18.002809833150046</v>
      </c>
      <c r="AA26" s="37">
        <v>182406</v>
      </c>
      <c r="AB26" s="26">
        <f>AA26*100/AA$28</f>
        <v>17.199140448426434</v>
      </c>
      <c r="AC26" s="25">
        <v>224288</v>
      </c>
      <c r="AD26" s="26">
        <f>AC26*100/AC$28</f>
        <v>16.099655235036675</v>
      </c>
      <c r="AE26" s="25">
        <v>128969</v>
      </c>
      <c r="AF26" s="26">
        <f>AE26*100/AE$28</f>
        <v>18.66429905946949</v>
      </c>
      <c r="AG26" s="25">
        <v>938271</v>
      </c>
      <c r="AH26" s="27">
        <f>AG26*100/AG$28</f>
        <v>17.700527919517175</v>
      </c>
      <c r="AI26" s="37">
        <v>182916</v>
      </c>
      <c r="AJ26" s="26">
        <f>AI26*100/AI$28</f>
        <v>16.963871690525917</v>
      </c>
      <c r="AK26" s="73">
        <v>223173</v>
      </c>
      <c r="AL26" s="26">
        <f>AK26*100/AK$28</f>
        <v>15.628580232216137</v>
      </c>
      <c r="AM26" s="25">
        <v>133090</v>
      </c>
      <c r="AN26" s="26">
        <f>AM26*100/AM$28</f>
        <v>18.505129267553386</v>
      </c>
      <c r="AO26" s="25">
        <v>950083</v>
      </c>
      <c r="AP26" s="27">
        <f>AO26*100/AO$28</f>
        <v>17.41710731153953</v>
      </c>
      <c r="AQ26" s="37">
        <v>200951</v>
      </c>
      <c r="AR26" s="26">
        <f>AQ26*100/AQ$28</f>
        <v>17.549738567400006</v>
      </c>
      <c r="AS26" s="25">
        <v>229277</v>
      </c>
      <c r="AT26" s="26">
        <f>AS26*100/AS$28</f>
        <v>15.430228919270878</v>
      </c>
      <c r="AU26" s="25">
        <v>137129</v>
      </c>
      <c r="AV26" s="26">
        <f>AU26*100/AU$28</f>
        <v>18.32146230732129</v>
      </c>
      <c r="AW26" s="25">
        <v>1002852</v>
      </c>
      <c r="AX26" s="27">
        <f>AW26*100/AW$28</f>
        <v>17.488842024198853</v>
      </c>
    </row>
    <row r="27" spans="2:50" ht="15">
      <c r="B27" s="19" t="s">
        <v>7</v>
      </c>
      <c r="C27" s="12">
        <v>101665</v>
      </c>
      <c r="D27" s="13">
        <v>9.083874726250714</v>
      </c>
      <c r="E27" s="12">
        <v>143071</v>
      </c>
      <c r="F27" s="13">
        <v>9.400018002285107</v>
      </c>
      <c r="G27" s="12">
        <v>103782</v>
      </c>
      <c r="H27" s="13">
        <v>14.11164820820331</v>
      </c>
      <c r="I27" s="12">
        <v>629894</v>
      </c>
      <c r="J27" s="14">
        <v>11.153069053187666</v>
      </c>
      <c r="K27" s="33">
        <f>SUM(K12,K17,K22)</f>
        <v>98574</v>
      </c>
      <c r="L27" s="13">
        <f>K27*100/K$28</f>
        <v>9.014622904644762</v>
      </c>
      <c r="M27" s="12">
        <f>SUM(M12,M17,M22)</f>
        <v>139576</v>
      </c>
      <c r="N27" s="13">
        <f>M27*100/M$28</f>
        <v>9.330532800857808</v>
      </c>
      <c r="O27" s="12">
        <f>SUM(O12,O17,O22)</f>
        <v>99036</v>
      </c>
      <c r="P27" s="13">
        <f>O27*100/O$28</f>
        <v>13.738933081035789</v>
      </c>
      <c r="Q27" s="12">
        <f>SUM(Q12,Q17,Q22)</f>
        <v>609532</v>
      </c>
      <c r="R27" s="14">
        <f>Q27*100/Q$28</f>
        <v>10.96867478551923</v>
      </c>
      <c r="S27" s="33">
        <v>96993.5</v>
      </c>
      <c r="T27" s="13">
        <f>S27*100/S$28</f>
        <v>9.01928046890383</v>
      </c>
      <c r="U27" s="12">
        <v>138680.25</v>
      </c>
      <c r="V27" s="13">
        <f>U27*100/U$28</f>
        <v>9.416536353210464</v>
      </c>
      <c r="W27" s="12">
        <v>98158.75</v>
      </c>
      <c r="X27" s="13">
        <f>W27*100/W$28</f>
        <v>13.7311467108337</v>
      </c>
      <c r="Y27" s="12">
        <v>600848.25</v>
      </c>
      <c r="Z27" s="14">
        <f>Y27*100/Y$28</f>
        <v>10.94475596251631</v>
      </c>
      <c r="AA27" s="33">
        <v>91085</v>
      </c>
      <c r="AB27" s="13">
        <f>AA27*100/AA$28</f>
        <v>8.588443953296064</v>
      </c>
      <c r="AC27" s="12">
        <v>130819</v>
      </c>
      <c r="AD27" s="13">
        <f>AC27*100/AC$28</f>
        <v>9.390340982095623</v>
      </c>
      <c r="AE27" s="12">
        <v>90669</v>
      </c>
      <c r="AF27" s="13">
        <f>AE27*100/AE$28</f>
        <v>13.121551158984245</v>
      </c>
      <c r="AG27" s="12">
        <v>557870</v>
      </c>
      <c r="AH27" s="14">
        <f>AG27*100/AG$28</f>
        <v>10.524244605728033</v>
      </c>
      <c r="AI27" s="33">
        <v>90060</v>
      </c>
      <c r="AJ27" s="13">
        <f>AI27*100/AI$28</f>
        <v>8.352283476835073</v>
      </c>
      <c r="AK27" s="74">
        <v>129276</v>
      </c>
      <c r="AL27" s="13">
        <f>AK27*100/AK$28</f>
        <v>9.053067970139638</v>
      </c>
      <c r="AM27" s="12">
        <v>91177</v>
      </c>
      <c r="AN27" s="13">
        <f>AM27*100/AM$28</f>
        <v>12.677452635267226</v>
      </c>
      <c r="AO27" s="12">
        <v>560026</v>
      </c>
      <c r="AP27" s="14">
        <f>AO27*100/AO$28</f>
        <v>10.26650612551981</v>
      </c>
      <c r="AQ27" s="33">
        <v>99415</v>
      </c>
      <c r="AR27" s="13">
        <f>AQ27*100/AQ$28</f>
        <v>8.682252189230566</v>
      </c>
      <c r="AS27" s="12">
        <v>136919</v>
      </c>
      <c r="AT27" s="13">
        <f>AS27*100/AS$28</f>
        <v>9.21458111104755</v>
      </c>
      <c r="AU27" s="12">
        <v>94811</v>
      </c>
      <c r="AV27" s="13">
        <f>AU27*100/AU$28</f>
        <v>12.667460295192402</v>
      </c>
      <c r="AW27" s="12">
        <v>603023</v>
      </c>
      <c r="AX27" s="14">
        <f>AW27*100/AW$28</f>
        <v>10.516181833369695</v>
      </c>
    </row>
    <row r="28" spans="2:50" ht="15">
      <c r="B28" s="6" t="s">
        <v>1</v>
      </c>
      <c r="C28" s="3">
        <v>1119181</v>
      </c>
      <c r="D28" s="4">
        <v>99.99999999999999</v>
      </c>
      <c r="E28" s="3">
        <v>1522029</v>
      </c>
      <c r="F28" s="4">
        <v>100.00000000000001</v>
      </c>
      <c r="G28" s="3">
        <v>735435</v>
      </c>
      <c r="H28" s="4">
        <v>100</v>
      </c>
      <c r="I28" s="3">
        <v>5647719</v>
      </c>
      <c r="J28" s="5">
        <v>100</v>
      </c>
      <c r="K28" s="38">
        <f aca="true" t="shared" si="3" ref="K28:AW28">SUM(K24:K27)</f>
        <v>1093490</v>
      </c>
      <c r="L28" s="4">
        <f t="shared" si="3"/>
        <v>100.00000000000001</v>
      </c>
      <c r="M28" s="3">
        <f t="shared" si="3"/>
        <v>1495906</v>
      </c>
      <c r="N28" s="4">
        <f t="shared" si="3"/>
        <v>100.00000000000001</v>
      </c>
      <c r="O28" s="3">
        <f t="shared" si="3"/>
        <v>720842</v>
      </c>
      <c r="P28" s="4">
        <f t="shared" si="3"/>
        <v>100</v>
      </c>
      <c r="Q28" s="3">
        <f t="shared" si="3"/>
        <v>5557025</v>
      </c>
      <c r="R28" s="5">
        <f t="shared" si="3"/>
        <v>99.99999999999999</v>
      </c>
      <c r="S28" s="38">
        <f t="shared" si="3"/>
        <v>1075401.75</v>
      </c>
      <c r="T28" s="3">
        <f t="shared" si="3"/>
        <v>100</v>
      </c>
      <c r="U28" s="3">
        <f t="shared" si="3"/>
        <v>1472731</v>
      </c>
      <c r="V28" s="3">
        <f t="shared" si="3"/>
        <v>100</v>
      </c>
      <c r="W28" s="3">
        <f t="shared" si="3"/>
        <v>714862</v>
      </c>
      <c r="X28" s="3">
        <f t="shared" si="3"/>
        <v>100</v>
      </c>
      <c r="Y28" s="3">
        <f t="shared" si="3"/>
        <v>5489827.75</v>
      </c>
      <c r="Z28" s="3">
        <f t="shared" si="3"/>
        <v>100.00000000000001</v>
      </c>
      <c r="AA28" s="38">
        <f t="shared" si="3"/>
        <v>1060553</v>
      </c>
      <c r="AB28" s="3">
        <f t="shared" si="3"/>
        <v>100</v>
      </c>
      <c r="AC28" s="3">
        <f t="shared" si="3"/>
        <v>1393123</v>
      </c>
      <c r="AD28" s="3">
        <f t="shared" si="3"/>
        <v>100</v>
      </c>
      <c r="AE28" s="3">
        <f t="shared" si="3"/>
        <v>690993</v>
      </c>
      <c r="AF28" s="3">
        <f t="shared" si="3"/>
        <v>100</v>
      </c>
      <c r="AG28" s="3">
        <f t="shared" si="3"/>
        <v>5300808</v>
      </c>
      <c r="AH28" s="5">
        <f>AG28*100/AG$28</f>
        <v>100</v>
      </c>
      <c r="AI28" s="38">
        <f t="shared" si="3"/>
        <v>1078268</v>
      </c>
      <c r="AJ28" s="3">
        <f t="shared" si="3"/>
        <v>100</v>
      </c>
      <c r="AK28" s="3">
        <f t="shared" si="3"/>
        <v>1427980</v>
      </c>
      <c r="AL28" s="3">
        <f t="shared" si="3"/>
        <v>100</v>
      </c>
      <c r="AM28" s="3">
        <f t="shared" si="3"/>
        <v>719206</v>
      </c>
      <c r="AN28" s="3">
        <f t="shared" si="3"/>
        <v>100</v>
      </c>
      <c r="AO28" s="3">
        <f t="shared" si="3"/>
        <v>5454884</v>
      </c>
      <c r="AP28" s="5">
        <f>AO28*100/AO$28</f>
        <v>100</v>
      </c>
      <c r="AQ28" s="38">
        <f t="shared" si="3"/>
        <v>1145037</v>
      </c>
      <c r="AR28" s="3">
        <f t="shared" si="3"/>
        <v>99.99999999999999</v>
      </c>
      <c r="AS28" s="3">
        <f t="shared" si="3"/>
        <v>1485895</v>
      </c>
      <c r="AT28" s="3">
        <f>SUM(AT24:AT27)</f>
        <v>100</v>
      </c>
      <c r="AU28" s="3">
        <f t="shared" si="3"/>
        <v>748461</v>
      </c>
      <c r="AV28" s="3">
        <f>SUM(AV24:AV27)</f>
        <v>100</v>
      </c>
      <c r="AW28" s="3">
        <f t="shared" si="3"/>
        <v>5734239</v>
      </c>
      <c r="AX28" s="5">
        <f>AW28*100/AW$28</f>
        <v>100</v>
      </c>
    </row>
    <row r="29" ht="12.75"/>
    <row r="30" spans="2:26" ht="25.5" customHeight="1">
      <c r="B30" s="70" t="s">
        <v>22</v>
      </c>
      <c r="C30" s="70"/>
      <c r="D30" s="70"/>
      <c r="E30" s="70"/>
      <c r="F30" s="70"/>
      <c r="G30" s="70"/>
      <c r="H30" s="70"/>
      <c r="I30" s="70"/>
      <c r="J30" s="70"/>
      <c r="K30" s="70"/>
      <c r="L30" s="70"/>
      <c r="M30" s="70"/>
      <c r="N30" s="70"/>
      <c r="O30" s="70"/>
      <c r="P30" s="70"/>
      <c r="Q30" s="70"/>
      <c r="R30" s="70"/>
      <c r="S30" s="70"/>
      <c r="T30" s="70"/>
      <c r="U30" s="70"/>
      <c r="V30" s="70"/>
      <c r="W30" s="70"/>
      <c r="X30" s="70"/>
      <c r="Y30" s="70"/>
      <c r="Z30" s="70"/>
    </row>
    <row r="31" spans="2:8" ht="12.75">
      <c r="B31" s="43" t="s">
        <v>23</v>
      </c>
      <c r="H31" s="44"/>
    </row>
    <row r="32" spans="2:8" ht="27" customHeight="1">
      <c r="B32" s="45"/>
      <c r="C32" s="46" t="s">
        <v>17</v>
      </c>
      <c r="D32" s="47" t="s">
        <v>18</v>
      </c>
      <c r="E32" s="46" t="s">
        <v>9</v>
      </c>
      <c r="F32" s="46" t="s">
        <v>10</v>
      </c>
      <c r="H32" s="44"/>
    </row>
    <row r="33" spans="2:8" ht="12.75">
      <c r="B33" s="48" t="s">
        <v>19</v>
      </c>
      <c r="C33" s="49">
        <v>150000</v>
      </c>
      <c r="D33" s="49">
        <v>500000</v>
      </c>
      <c r="E33" s="49">
        <v>1000000</v>
      </c>
      <c r="F33" s="49">
        <v>250000</v>
      </c>
      <c r="H33" s="44"/>
    </row>
    <row r="34" spans="2:8" ht="12.75">
      <c r="B34" s="50" t="s">
        <v>20</v>
      </c>
      <c r="C34" s="51">
        <v>1000000</v>
      </c>
      <c r="D34" s="52">
        <v>3000000</v>
      </c>
      <c r="E34" s="53">
        <v>6000000</v>
      </c>
      <c r="F34" s="53">
        <v>1800000</v>
      </c>
      <c r="H34" s="44"/>
    </row>
    <row r="35" spans="2:6" ht="12.75">
      <c r="B35" s="54" t="s">
        <v>21</v>
      </c>
      <c r="C35" s="55">
        <v>6000000</v>
      </c>
      <c r="D35" s="56">
        <v>24000000</v>
      </c>
      <c r="E35" s="56">
        <v>48000000</v>
      </c>
      <c r="F35" s="56">
        <v>12000000</v>
      </c>
    </row>
    <row r="36" ht="12.75"/>
    <row r="37" spans="2:18" ht="12.75">
      <c r="B37" s="65" t="s">
        <v>15</v>
      </c>
      <c r="C37" s="66"/>
      <c r="D37" s="66"/>
      <c r="E37" s="66"/>
      <c r="F37" s="66"/>
      <c r="G37" s="66"/>
      <c r="H37" s="66"/>
      <c r="I37" s="66"/>
      <c r="J37" s="66"/>
      <c r="K37" s="66"/>
      <c r="L37" s="66"/>
      <c r="M37" s="66"/>
      <c r="N37" s="66"/>
      <c r="O37" s="66"/>
      <c r="P37" s="66"/>
      <c r="Q37" s="66"/>
      <c r="R37" s="66"/>
    </row>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5" customHeight="1"/>
    <row r="171" ht="15" customHeight="1"/>
    <row r="172" ht="15" customHeight="1"/>
    <row r="173" ht="15" customHeight="1"/>
  </sheetData>
  <sheetProtection/>
  <mergeCells count="35">
    <mergeCell ref="AI7:AJ7"/>
    <mergeCell ref="AK7:AL7"/>
    <mergeCell ref="AM7:AN7"/>
    <mergeCell ref="AO7:AP7"/>
    <mergeCell ref="AI6:AP6"/>
    <mergeCell ref="B2:AH2"/>
    <mergeCell ref="B3:AH3"/>
    <mergeCell ref="S6:Z6"/>
    <mergeCell ref="S7:T7"/>
    <mergeCell ref="U7:V7"/>
    <mergeCell ref="Y7:Z7"/>
    <mergeCell ref="K7:L7"/>
    <mergeCell ref="M7:N7"/>
    <mergeCell ref="O7:P7"/>
    <mergeCell ref="Q7:R7"/>
    <mergeCell ref="B6:B8"/>
    <mergeCell ref="B30:Z30"/>
    <mergeCell ref="W7:X7"/>
    <mergeCell ref="AA6:AH6"/>
    <mergeCell ref="AA7:AB7"/>
    <mergeCell ref="AC7:AD7"/>
    <mergeCell ref="AE7:AF7"/>
    <mergeCell ref="AG7:AH7"/>
    <mergeCell ref="C6:J6"/>
    <mergeCell ref="K6:R6"/>
    <mergeCell ref="AQ6:AX6"/>
    <mergeCell ref="AQ7:AR7"/>
    <mergeCell ref="AS7:AT7"/>
    <mergeCell ref="AU7:AV7"/>
    <mergeCell ref="AW7:AX7"/>
    <mergeCell ref="B37:R37"/>
    <mergeCell ref="C7:D7"/>
    <mergeCell ref="E7:F7"/>
    <mergeCell ref="G7:H7"/>
    <mergeCell ref="I7:J7"/>
  </mergeCells>
  <printOptions/>
  <pageMargins left="0.4330708661417323" right="0.2362204724409449" top="0.7480314960629921" bottom="0.7480314960629921" header="0.31496062992125984" footer="0.31496062992125984"/>
  <pageSetup fitToHeight="0" fitToWidth="1" horizontalDpi="300" verticalDpi="300" orientation="landscape" paperSize="8" scale="65" r:id="rId2"/>
  <ignoredErrors>
    <ignoredError sqref="L25:L27 N25:N27 P26:Q27 L24:Q24 M25:M27 O25:Q25 O26:O27" formula="1"/>
  </ignoredError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Windows uE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todos</dc:creator>
  <cp:keywords/>
  <dc:description/>
  <cp:lastModifiedBy>Florencia Fiorentin</cp:lastModifiedBy>
  <cp:lastPrinted>2021-04-28T14:06:46Z</cp:lastPrinted>
  <dcterms:created xsi:type="dcterms:W3CDTF">2014-12-01T04:32:49Z</dcterms:created>
  <dcterms:modified xsi:type="dcterms:W3CDTF">2024-01-08T19:41:11Z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