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90" windowHeight="8385" activeTab="0"/>
  </bookViews>
  <sheets>
    <sheet name="Hoja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Marcelo Fernando Molina</author>
  </authors>
  <commentList>
    <comment ref="B2" authorId="0">
      <text>
        <r>
          <rPr>
            <b/>
            <sz val="9"/>
            <rFont val="Tahoma"/>
            <family val="0"/>
          </rPr>
          <t>Marcelo Fernando Molina:</t>
        </r>
        <r>
          <rPr>
            <sz val="9"/>
            <rFont val="Tahoma"/>
            <family val="0"/>
          </rPr>
          <t xml:space="preserve">
pasar aa arriba
</t>
        </r>
      </text>
    </comment>
  </commentList>
</comments>
</file>

<file path=xl/sharedStrings.xml><?xml version="1.0" encoding="utf-8"?>
<sst xmlns="http://schemas.openxmlformats.org/spreadsheetml/2006/main" count="168" uniqueCount="40">
  <si>
    <t xml:space="preserve">Depto Judicial </t>
  </si>
  <si>
    <t>Total IPP</t>
  </si>
  <si>
    <t xml:space="preserve">La Matanza </t>
  </si>
  <si>
    <t xml:space="preserve">Lomas de Zamora </t>
  </si>
  <si>
    <t xml:space="preserve">Morón </t>
  </si>
  <si>
    <t xml:space="preserve">Quilmes </t>
  </si>
  <si>
    <t xml:space="preserve">San Isidro </t>
  </si>
  <si>
    <t xml:space="preserve">San Martín </t>
  </si>
  <si>
    <t>Total Conurbano</t>
  </si>
  <si>
    <t xml:space="preserve">IPP Mayores de 18 años </t>
  </si>
  <si>
    <t>https://www.mpba.gov.ar/estadisticas.html</t>
  </si>
  <si>
    <t xml:space="preserve">Departamento Judicial </t>
  </si>
  <si>
    <t xml:space="preserve">Total Provincia de Buenos Aires </t>
  </si>
  <si>
    <t>%IPP por DJ</t>
  </si>
  <si>
    <t>Notas:</t>
  </si>
  <si>
    <r>
      <rPr>
        <b/>
        <sz val="9"/>
        <color indexed="8"/>
        <rFont val="Calibri"/>
        <family val="2"/>
      </rPr>
      <t xml:space="preserve">Fuente: </t>
    </r>
    <r>
      <rPr>
        <sz val="9"/>
        <color indexed="8"/>
        <rFont val="Calibri"/>
        <family val="2"/>
      </rPr>
      <t xml:space="preserve">Procuración General- Ministerio Público de la Provincia de Bs. As. Sistema Informático del Ministerio Público. </t>
    </r>
  </si>
  <si>
    <t>IPP- Menores de 18 años</t>
  </si>
  <si>
    <r>
      <t xml:space="preserve">Total IPP -Menores de 18 años </t>
    </r>
    <r>
      <rPr>
        <b/>
        <sz val="8"/>
        <color indexed="9"/>
        <rFont val="Calibri"/>
        <family val="2"/>
      </rPr>
      <t>(1)</t>
    </r>
  </si>
  <si>
    <r>
      <t xml:space="preserve">IPP- Menores de 18 años </t>
    </r>
    <r>
      <rPr>
        <b/>
        <sz val="8"/>
        <color indexed="9"/>
        <rFont val="Calibri"/>
        <family val="2"/>
      </rPr>
      <t>(1)</t>
    </r>
  </si>
  <si>
    <r>
      <t xml:space="preserve">Total IPP Menores de 18 años </t>
    </r>
    <r>
      <rPr>
        <b/>
        <sz val="8"/>
        <color indexed="9"/>
        <rFont val="Calibri"/>
        <family val="2"/>
      </rPr>
      <t>(1)</t>
    </r>
  </si>
  <si>
    <t>% de IPP - Menores de 18 años</t>
  </si>
  <si>
    <t xml:space="preserve">(1) Investigaciones Penales Preparatorias del Fuero de Responsabilidad Penal Juvenil: Son investigaciones que se le inician a un joven entre 16 y 18 años que se encuentra imputado por haber cometido un delito. Es en esta etapa donde se decide o no iniciar un juicio penal. 
(2) No se encuentran disponibles los datos correspondientes al año 2011 para el Fuero de Responsabilidad Penal Juvenil. </t>
  </si>
  <si>
    <r>
      <rPr>
        <sz val="9"/>
        <color indexed="8"/>
        <rFont val="Calibri"/>
        <family val="2"/>
      </rPr>
      <t>Dpto Jud. La Matanza: Incluye el partido de La Matanza</t>
    </r>
  </si>
  <si>
    <r>
      <rPr>
        <sz val="9"/>
        <color indexed="8"/>
        <rFont val="Calibri"/>
        <family val="2"/>
      </rPr>
      <t>Dpto. Jud. Lomas de Zamora: Incluye los partidos de Lomas de Zamora, Almirante Brown, Avellaneda, Esteban Echeverría, Ezeiza, y Lanús</t>
    </r>
  </si>
  <si>
    <r>
      <rPr>
        <sz val="9"/>
        <color indexed="8"/>
        <rFont val="Calibri"/>
        <family val="2"/>
      </rPr>
      <t>Dpto Jud. Morón: Incluye los partidos de Morón, Hurlingham, Ituzaingó, y Merlo.</t>
    </r>
  </si>
  <si>
    <r>
      <rPr>
        <sz val="9"/>
        <color indexed="8"/>
        <rFont val="Calibri"/>
        <family val="2"/>
      </rPr>
      <t>Dpto Jud. Quilmes: Incluye los partidos de Berazategui, Quilmes y Florencio Varela.</t>
    </r>
  </si>
  <si>
    <r>
      <rPr>
        <sz val="9"/>
        <color indexed="8"/>
        <rFont val="Calibri"/>
        <family val="2"/>
      </rPr>
      <t>Dpto. Jud. San Isidro: Incluye los partidos de Pilar, San Fernando, San Isidro, Tigre y Vicente López.</t>
    </r>
  </si>
  <si>
    <r>
      <rPr>
        <sz val="9"/>
        <color indexed="8"/>
        <rFont val="Calibri"/>
        <family val="2"/>
      </rPr>
      <t>Dpto. Jud. San Martín: Incluye los partidos de José C. Paz, General San Martín, Malvinas Argentinas, San Miguel y Tres de Febrero.</t>
    </r>
  </si>
  <si>
    <r>
      <rPr>
        <b/>
        <sz val="14"/>
        <color indexed="8"/>
        <rFont val="Calibri"/>
        <family val="2"/>
      </rPr>
      <t>Investigaciones Penales Preparatorias (IPP) iniciadas a adolescentes de 16 a 18 años de edad por Departamento Judicial (DJ). En absoluto y porcentaje</t>
    </r>
    <r>
      <rPr>
        <b/>
        <sz val="11"/>
        <color indexed="8"/>
        <rFont val="Calibri"/>
        <family val="2"/>
      </rPr>
      <t xml:space="preserve">. 
</t>
    </r>
  </si>
  <si>
    <r>
      <rPr>
        <b/>
        <sz val="14"/>
        <color indexed="8"/>
        <rFont val="Calibri"/>
        <family val="2"/>
      </rPr>
      <t xml:space="preserve">Investigaciones Penales Preparatorias (IPP) iniciadas por Departamento Judicial. En Absoluto y Porcentaje </t>
    </r>
    <r>
      <rPr>
        <b/>
        <sz val="11"/>
        <color indexed="8"/>
        <rFont val="Calibri"/>
        <family val="2"/>
      </rPr>
      <t xml:space="preserve">
</t>
    </r>
  </si>
  <si>
    <t>(3) En el año 2020 el Depto Jud. Lomas de Zamora incluye los datos del recientemente creado Depto Jud. Avellaneda/Lanús.</t>
  </si>
  <si>
    <r>
      <t xml:space="preserve">Total IPP -Menores de 18 años </t>
    </r>
    <r>
      <rPr>
        <b/>
        <sz val="8"/>
        <color indexed="9"/>
        <rFont val="Calibri"/>
        <family val="2"/>
      </rPr>
      <t>(1)(3)</t>
    </r>
  </si>
  <si>
    <t>IPP Mayores de 18 años (3)</t>
  </si>
  <si>
    <t>IPP Menores de 18 años (3)</t>
  </si>
  <si>
    <t>Conurbano Bonaerense. 2010-2021</t>
  </si>
  <si>
    <t>Avellaneda - Lanús</t>
  </si>
  <si>
    <t>-</t>
  </si>
  <si>
    <t>Dpto Jud. Avellaneda - Lanus: Incluye los partidos de Avellaneda y Lanús a partir del 2021</t>
  </si>
  <si>
    <t>Avellaneda - Lanus</t>
  </si>
  <si>
    <t>Conurbano Bonaerense. 2010-2022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</si>
</sst>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[$-2C0A]dddd\,\ dd&quot; de &quot;mmmm&quot; de &quot;yyyy"/>
    <numFmt numFmtId="183" formatCode="[$-2C0A]hh:mm:ss\ AM/PM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9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u val="single"/>
      <sz val="9"/>
      <color indexed="12"/>
      <name val="Calibri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u val="single"/>
      <sz val="9"/>
      <color theme="10"/>
      <name val="Calibri"/>
      <family val="2"/>
    </font>
    <font>
      <sz val="12"/>
      <color theme="1"/>
      <name val="Arial"/>
      <family val="2"/>
    </font>
    <font>
      <b/>
      <sz val="9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46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48" fillId="0" borderId="0" xfId="46" applyFont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3" fontId="0" fillId="33" borderId="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0" fillId="0" borderId="0" xfId="0" applyFont="1" applyBorder="1" applyAlignment="1">
      <alignment/>
    </xf>
    <xf numFmtId="10" fontId="0" fillId="33" borderId="11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10" fontId="46" fillId="0" borderId="13" xfId="0" applyNumberFormat="1" applyFont="1" applyFill="1" applyBorder="1" applyAlignment="1">
      <alignment/>
    </xf>
    <xf numFmtId="0" fontId="47" fillId="0" borderId="0" xfId="0" applyFont="1" applyFill="1" applyBorder="1" applyAlignment="1">
      <alignment wrapText="1"/>
    </xf>
    <xf numFmtId="0" fontId="32" fillId="34" borderId="14" xfId="0" applyFont="1" applyFill="1" applyBorder="1" applyAlignment="1">
      <alignment horizontal="center" vertical="center" wrapText="1"/>
    </xf>
    <xf numFmtId="0" fontId="32" fillId="34" borderId="15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wrapText="1"/>
    </xf>
    <xf numFmtId="0" fontId="0" fillId="35" borderId="17" xfId="0" applyFont="1" applyFill="1" applyBorder="1" applyAlignment="1">
      <alignment wrapText="1"/>
    </xf>
    <xf numFmtId="3" fontId="28" fillId="36" borderId="12" xfId="0" applyNumberFormat="1" applyFont="1" applyFill="1" applyBorder="1" applyAlignment="1">
      <alignment/>
    </xf>
    <xf numFmtId="10" fontId="28" fillId="36" borderId="11" xfId="0" applyNumberFormat="1" applyFont="1" applyFill="1" applyBorder="1" applyAlignment="1">
      <alignment/>
    </xf>
    <xf numFmtId="0" fontId="0" fillId="36" borderId="12" xfId="0" applyFont="1" applyFill="1" applyBorder="1" applyAlignment="1">
      <alignment/>
    </xf>
    <xf numFmtId="3" fontId="0" fillId="36" borderId="12" xfId="0" applyNumberFormat="1" applyFont="1" applyFill="1" applyBorder="1" applyAlignment="1">
      <alignment/>
    </xf>
    <xf numFmtId="10" fontId="0" fillId="36" borderId="11" xfId="0" applyNumberFormat="1" applyFont="1" applyFill="1" applyBorder="1" applyAlignment="1">
      <alignment/>
    </xf>
    <xf numFmtId="0" fontId="46" fillId="36" borderId="12" xfId="0" applyFont="1" applyFill="1" applyBorder="1" applyAlignment="1">
      <alignment/>
    </xf>
    <xf numFmtId="3" fontId="46" fillId="36" borderId="12" xfId="0" applyNumberFormat="1" applyFont="1" applyFill="1" applyBorder="1" applyAlignment="1">
      <alignment/>
    </xf>
    <xf numFmtId="10" fontId="46" fillId="36" borderId="11" xfId="0" applyNumberFormat="1" applyFont="1" applyFill="1" applyBorder="1" applyAlignment="1">
      <alignment/>
    </xf>
    <xf numFmtId="0" fontId="46" fillId="33" borderId="18" xfId="0" applyFont="1" applyFill="1" applyBorder="1" applyAlignment="1">
      <alignment/>
    </xf>
    <xf numFmtId="3" fontId="46" fillId="33" borderId="18" xfId="0" applyNumberFormat="1" applyFont="1" applyFill="1" applyBorder="1" applyAlignment="1">
      <alignment/>
    </xf>
    <xf numFmtId="10" fontId="46" fillId="33" borderId="13" xfId="0" applyNumberFormat="1" applyFont="1" applyFill="1" applyBorder="1" applyAlignment="1">
      <alignment/>
    </xf>
    <xf numFmtId="10" fontId="0" fillId="0" borderId="11" xfId="0" applyNumberFormat="1" applyFont="1" applyFill="1" applyBorder="1" applyAlignment="1">
      <alignment/>
    </xf>
    <xf numFmtId="0" fontId="46" fillId="35" borderId="0" xfId="0" applyFont="1" applyFill="1" applyBorder="1" applyAlignment="1">
      <alignment vertical="center" wrapText="1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6" borderId="10" xfId="0" applyFont="1" applyFill="1" applyBorder="1" applyAlignment="1">
      <alignment/>
    </xf>
    <xf numFmtId="3" fontId="0" fillId="36" borderId="0" xfId="0" applyNumberFormat="1" applyFont="1" applyFill="1" applyBorder="1" applyAlignment="1">
      <alignment/>
    </xf>
    <xf numFmtId="0" fontId="46" fillId="36" borderId="10" xfId="0" applyFont="1" applyFill="1" applyBorder="1" applyAlignment="1">
      <alignment/>
    </xf>
    <xf numFmtId="3" fontId="46" fillId="36" borderId="0" xfId="0" applyNumberFormat="1" applyFont="1" applyFill="1" applyBorder="1" applyAlignment="1">
      <alignment/>
    </xf>
    <xf numFmtId="0" fontId="46" fillId="33" borderId="19" xfId="0" applyFont="1" applyFill="1" applyBorder="1" applyAlignment="1">
      <alignment/>
    </xf>
    <xf numFmtId="3" fontId="46" fillId="33" borderId="17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0" fontId="0" fillId="35" borderId="17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3" fontId="46" fillId="33" borderId="0" xfId="0" applyNumberFormat="1" applyFont="1" applyFill="1" applyBorder="1" applyAlignment="1">
      <alignment/>
    </xf>
    <xf numFmtId="10" fontId="46" fillId="33" borderId="0" xfId="0" applyNumberFormat="1" applyFont="1" applyFill="1" applyBorder="1" applyAlignment="1">
      <alignment/>
    </xf>
    <xf numFmtId="0" fontId="47" fillId="0" borderId="0" xfId="0" applyFont="1" applyAlignment="1">
      <alignment horizontal="left" vertical="top" wrapText="1"/>
    </xf>
    <xf numFmtId="0" fontId="32" fillId="34" borderId="12" xfId="0" applyFont="1" applyFill="1" applyBorder="1" applyAlignment="1">
      <alignment horizontal="center" vertical="center" wrapText="1"/>
    </xf>
    <xf numFmtId="0" fontId="32" fillId="34" borderId="11" xfId="0" applyFont="1" applyFill="1" applyBorder="1" applyAlignment="1">
      <alignment horizontal="center" vertical="center" wrapText="1"/>
    </xf>
    <xf numFmtId="0" fontId="32" fillId="34" borderId="20" xfId="0" applyFont="1" applyFill="1" applyBorder="1" applyAlignment="1">
      <alignment horizontal="center" vertical="center" wrapText="1"/>
    </xf>
    <xf numFmtId="0" fontId="32" fillId="34" borderId="21" xfId="0" applyFont="1" applyFill="1" applyBorder="1" applyAlignment="1">
      <alignment horizontal="center" vertical="center" wrapText="1"/>
    </xf>
    <xf numFmtId="0" fontId="32" fillId="34" borderId="22" xfId="0" applyFont="1" applyFill="1" applyBorder="1" applyAlignment="1">
      <alignment horizontal="center" vertical="center" wrapText="1"/>
    </xf>
    <xf numFmtId="3" fontId="0" fillId="33" borderId="22" xfId="0" applyNumberFormat="1" applyFont="1" applyFill="1" applyBorder="1" applyAlignment="1">
      <alignment/>
    </xf>
    <xf numFmtId="10" fontId="0" fillId="33" borderId="21" xfId="0" applyNumberFormat="1" applyFont="1" applyFill="1" applyBorder="1" applyAlignment="1">
      <alignment/>
    </xf>
    <xf numFmtId="10" fontId="0" fillId="33" borderId="0" xfId="0" applyNumberFormat="1" applyFont="1" applyFill="1" applyBorder="1" applyAlignment="1">
      <alignment horizontal="center"/>
    </xf>
    <xf numFmtId="3" fontId="0" fillId="33" borderId="20" xfId="0" applyNumberFormat="1" applyFont="1" applyFill="1" applyBorder="1" applyAlignment="1">
      <alignment horizontal="center"/>
    </xf>
    <xf numFmtId="10" fontId="0" fillId="33" borderId="21" xfId="0" applyNumberFormat="1" applyFont="1" applyFill="1" applyBorder="1" applyAlignment="1">
      <alignment horizontal="center"/>
    </xf>
    <xf numFmtId="3" fontId="0" fillId="33" borderId="22" xfId="0" applyNumberFormat="1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center"/>
    </xf>
    <xf numFmtId="0" fontId="28" fillId="36" borderId="1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32" fillId="34" borderId="0" xfId="0" applyFont="1" applyFill="1" applyBorder="1" applyAlignment="1">
      <alignment horizontal="center" vertical="center" wrapText="1"/>
    </xf>
    <xf numFmtId="0" fontId="32" fillId="34" borderId="12" xfId="0" applyFont="1" applyFill="1" applyBorder="1" applyAlignment="1">
      <alignment horizontal="center" vertical="center" wrapText="1"/>
    </xf>
    <xf numFmtId="0" fontId="32" fillId="34" borderId="24" xfId="0" applyFont="1" applyFill="1" applyBorder="1" applyAlignment="1">
      <alignment horizontal="center" vertical="center" wrapText="1"/>
    </xf>
    <xf numFmtId="0" fontId="32" fillId="34" borderId="24" xfId="0" applyFont="1" applyFill="1" applyBorder="1" applyAlignment="1">
      <alignment horizontal="center" wrapText="1"/>
    </xf>
    <xf numFmtId="0" fontId="32" fillId="34" borderId="24" xfId="0" applyFont="1" applyFill="1" applyBorder="1" applyAlignment="1">
      <alignment horizontal="center" vertical="center"/>
    </xf>
    <xf numFmtId="0" fontId="29" fillId="34" borderId="24" xfId="0" applyFont="1" applyFill="1" applyBorder="1" applyAlignment="1">
      <alignment horizontal="center" vertical="center"/>
    </xf>
    <xf numFmtId="0" fontId="47" fillId="0" borderId="0" xfId="0" applyFont="1" applyAlignment="1">
      <alignment horizontal="left" vertical="top" wrapText="1"/>
    </xf>
    <xf numFmtId="0" fontId="32" fillId="34" borderId="2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9" fillId="34" borderId="23" xfId="0" applyFont="1" applyFill="1" applyBorder="1" applyAlignment="1">
      <alignment horizontal="center" vertical="center"/>
    </xf>
    <xf numFmtId="0" fontId="32" fillId="34" borderId="23" xfId="0" applyFont="1" applyFill="1" applyBorder="1" applyAlignment="1">
      <alignment horizontal="center" vertical="center" wrapText="1"/>
    </xf>
    <xf numFmtId="0" fontId="32" fillId="34" borderId="12" xfId="0" applyFont="1" applyFill="1" applyBorder="1" applyAlignment="1">
      <alignment horizontal="center" vertical="center" wrapText="1"/>
    </xf>
    <xf numFmtId="0" fontId="29" fillId="34" borderId="24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pba.gov.ar/estadisticas.html" TargetMode="External" /><Relationship Id="rId2" Type="http://schemas.openxmlformats.org/officeDocument/2006/relationships/hyperlink" Target="https://www.mpba.gov.ar/estadisticas.html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0"/>
  <sheetViews>
    <sheetView showGridLines="0" tabSelected="1" zoomScale="70" zoomScaleNormal="70" zoomScalePageLayoutView="0" workbookViewId="0" topLeftCell="A1">
      <selection activeCell="B4" sqref="B4"/>
    </sheetView>
  </sheetViews>
  <sheetFormatPr defaultColWidth="11.421875" defaultRowHeight="15"/>
  <cols>
    <col min="1" max="1" width="6.57421875" style="2" customWidth="1"/>
    <col min="2" max="2" width="28.421875" style="2" customWidth="1"/>
    <col min="3" max="3" width="10.57421875" style="2" customWidth="1"/>
    <col min="4" max="4" width="8.8515625" style="2" customWidth="1"/>
    <col min="5" max="5" width="10.57421875" style="2" customWidth="1"/>
    <col min="6" max="6" width="10.421875" style="2" customWidth="1"/>
    <col min="7" max="7" width="10.8515625" style="2" customWidth="1"/>
    <col min="8" max="8" width="8.8515625" style="2" customWidth="1"/>
    <col min="9" max="9" width="10.7109375" style="2" customWidth="1"/>
    <col min="10" max="11" width="10.421875" style="2" customWidth="1"/>
    <col min="12" max="12" width="8.57421875" style="2" customWidth="1"/>
    <col min="13" max="13" width="10.28125" style="2" customWidth="1"/>
    <col min="14" max="14" width="10.57421875" style="2" customWidth="1"/>
    <col min="15" max="15" width="10.8515625" style="2" customWidth="1"/>
    <col min="16" max="16" width="9.28125" style="2" customWidth="1"/>
    <col min="17" max="17" width="10.140625" style="2" customWidth="1"/>
    <col min="18" max="18" width="10.57421875" style="2" customWidth="1"/>
    <col min="19" max="19" width="10.00390625" style="2" customWidth="1"/>
    <col min="20" max="20" width="9.8515625" style="2" customWidth="1"/>
    <col min="21" max="21" width="12.140625" style="2" customWidth="1"/>
    <col min="22" max="22" width="10.8515625" style="2" customWidth="1"/>
    <col min="23" max="23" width="8.8515625" style="2" customWidth="1"/>
    <col min="24" max="24" width="12.8515625" style="2" bestFit="1" customWidth="1"/>
    <col min="25" max="39" width="11.421875" style="2" customWidth="1"/>
    <col min="40" max="41" width="14.8515625" style="2" customWidth="1"/>
    <col min="42" max="16384" width="11.421875" style="2" customWidth="1"/>
  </cols>
  <sheetData>
    <row r="1" spans="2:14" ht="15" customHeight="1">
      <c r="B1" s="10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2:38" ht="15" customHeight="1">
      <c r="B2" s="80" t="s">
        <v>29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</row>
    <row r="3" spans="2:38" ht="14.25" customHeight="1">
      <c r="B3" s="79" t="s">
        <v>39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</row>
    <row r="4" spans="2:22" ht="1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1"/>
      <c r="V4" s="1"/>
    </row>
    <row r="5" spans="2:50" ht="3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40"/>
      <c r="V5" s="40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9"/>
      <c r="AL5" s="49"/>
      <c r="AM5" s="41"/>
      <c r="AN5" s="41"/>
      <c r="AO5" s="49"/>
      <c r="AP5" s="49"/>
      <c r="AQ5" s="41"/>
      <c r="AR5" s="41"/>
      <c r="AS5" s="49"/>
      <c r="AT5" s="49"/>
      <c r="AU5" s="41"/>
      <c r="AV5" s="41"/>
      <c r="AW5" s="49"/>
      <c r="AX5" s="49"/>
    </row>
    <row r="6" spans="2:50" ht="16.5" customHeight="1">
      <c r="B6" s="75" t="s">
        <v>0</v>
      </c>
      <c r="C6" s="74">
        <v>2010</v>
      </c>
      <c r="D6" s="74"/>
      <c r="E6" s="74"/>
      <c r="F6" s="74"/>
      <c r="G6" s="74">
        <v>2012</v>
      </c>
      <c r="H6" s="74"/>
      <c r="I6" s="74"/>
      <c r="J6" s="74"/>
      <c r="K6" s="74">
        <v>2013</v>
      </c>
      <c r="L6" s="74"/>
      <c r="M6" s="74"/>
      <c r="N6" s="74"/>
      <c r="O6" s="73">
        <v>2014</v>
      </c>
      <c r="P6" s="73"/>
      <c r="Q6" s="73"/>
      <c r="R6" s="73"/>
      <c r="S6" s="73">
        <v>2015</v>
      </c>
      <c r="T6" s="74"/>
      <c r="U6" s="74"/>
      <c r="V6" s="74"/>
      <c r="W6" s="73">
        <v>2016</v>
      </c>
      <c r="X6" s="74"/>
      <c r="Y6" s="74"/>
      <c r="Z6" s="74"/>
      <c r="AA6" s="73">
        <v>2017</v>
      </c>
      <c r="AB6" s="74"/>
      <c r="AC6" s="74"/>
      <c r="AD6" s="74"/>
      <c r="AE6" s="73">
        <v>2018</v>
      </c>
      <c r="AF6" s="74"/>
      <c r="AG6" s="74"/>
      <c r="AH6" s="74"/>
      <c r="AI6" s="73">
        <v>2019</v>
      </c>
      <c r="AJ6" s="74"/>
      <c r="AK6" s="74"/>
      <c r="AL6" s="74"/>
      <c r="AM6" s="73">
        <v>2020</v>
      </c>
      <c r="AN6" s="74"/>
      <c r="AO6" s="74"/>
      <c r="AP6" s="74"/>
      <c r="AQ6" s="73">
        <v>2021</v>
      </c>
      <c r="AR6" s="74"/>
      <c r="AS6" s="74"/>
      <c r="AT6" s="74"/>
      <c r="AU6" s="73">
        <v>2022</v>
      </c>
      <c r="AV6" s="74"/>
      <c r="AW6" s="74"/>
      <c r="AX6" s="74"/>
    </row>
    <row r="7" spans="2:50" ht="60">
      <c r="B7" s="78"/>
      <c r="C7" s="56" t="s">
        <v>1</v>
      </c>
      <c r="D7" s="58" t="s">
        <v>9</v>
      </c>
      <c r="E7" s="58" t="s">
        <v>18</v>
      </c>
      <c r="F7" s="57" t="s">
        <v>20</v>
      </c>
      <c r="G7" s="56" t="s">
        <v>1</v>
      </c>
      <c r="H7" s="58" t="s">
        <v>9</v>
      </c>
      <c r="I7" s="58" t="s">
        <v>16</v>
      </c>
      <c r="J7" s="57" t="s">
        <v>20</v>
      </c>
      <c r="K7" s="56" t="s">
        <v>1</v>
      </c>
      <c r="L7" s="58" t="s">
        <v>9</v>
      </c>
      <c r="M7" s="58" t="s">
        <v>16</v>
      </c>
      <c r="N7" s="57" t="s">
        <v>20</v>
      </c>
      <c r="O7" s="56" t="s">
        <v>1</v>
      </c>
      <c r="P7" s="58" t="s">
        <v>9</v>
      </c>
      <c r="Q7" s="58" t="s">
        <v>16</v>
      </c>
      <c r="R7" s="57" t="s">
        <v>20</v>
      </c>
      <c r="S7" s="56" t="s">
        <v>1</v>
      </c>
      <c r="T7" s="58" t="s">
        <v>9</v>
      </c>
      <c r="U7" s="58" t="s">
        <v>16</v>
      </c>
      <c r="V7" s="57" t="s">
        <v>20</v>
      </c>
      <c r="W7" s="56" t="s">
        <v>1</v>
      </c>
      <c r="X7" s="58" t="s">
        <v>9</v>
      </c>
      <c r="Y7" s="58" t="s">
        <v>16</v>
      </c>
      <c r="Z7" s="57" t="s">
        <v>20</v>
      </c>
      <c r="AA7" s="56" t="s">
        <v>1</v>
      </c>
      <c r="AB7" s="58" t="s">
        <v>9</v>
      </c>
      <c r="AC7" s="58" t="s">
        <v>16</v>
      </c>
      <c r="AD7" s="57" t="s">
        <v>20</v>
      </c>
      <c r="AE7" s="56" t="s">
        <v>1</v>
      </c>
      <c r="AF7" s="58" t="s">
        <v>9</v>
      </c>
      <c r="AG7" s="58" t="s">
        <v>16</v>
      </c>
      <c r="AH7" s="57" t="s">
        <v>20</v>
      </c>
      <c r="AI7" s="56" t="s">
        <v>1</v>
      </c>
      <c r="AJ7" s="58" t="s">
        <v>9</v>
      </c>
      <c r="AK7" s="58" t="s">
        <v>16</v>
      </c>
      <c r="AL7" s="57" t="s">
        <v>20</v>
      </c>
      <c r="AM7" s="56" t="s">
        <v>1</v>
      </c>
      <c r="AN7" s="58" t="s">
        <v>32</v>
      </c>
      <c r="AO7" s="58" t="s">
        <v>33</v>
      </c>
      <c r="AP7" s="57" t="s">
        <v>20</v>
      </c>
      <c r="AQ7" s="54" t="s">
        <v>1</v>
      </c>
      <c r="AR7" s="71" t="s">
        <v>32</v>
      </c>
      <c r="AS7" s="71" t="s">
        <v>33</v>
      </c>
      <c r="AT7" s="55" t="s">
        <v>20</v>
      </c>
      <c r="AU7" s="72" t="s">
        <v>1</v>
      </c>
      <c r="AV7" s="71" t="s">
        <v>32</v>
      </c>
      <c r="AW7" s="71" t="s">
        <v>33</v>
      </c>
      <c r="AX7" s="55" t="s">
        <v>20</v>
      </c>
    </row>
    <row r="8" spans="1:50" ht="15">
      <c r="A8" s="70"/>
      <c r="B8" s="69" t="s">
        <v>38</v>
      </c>
      <c r="C8" s="12" t="s">
        <v>36</v>
      </c>
      <c r="D8" s="12" t="s">
        <v>36</v>
      </c>
      <c r="E8" s="12" t="s">
        <v>36</v>
      </c>
      <c r="F8" s="18" t="s">
        <v>36</v>
      </c>
      <c r="G8" s="12" t="s">
        <v>36</v>
      </c>
      <c r="H8" s="12" t="s">
        <v>36</v>
      </c>
      <c r="I8" s="12" t="s">
        <v>36</v>
      </c>
      <c r="J8" s="18" t="s">
        <v>36</v>
      </c>
      <c r="K8" s="12" t="s">
        <v>36</v>
      </c>
      <c r="L8" s="12" t="s">
        <v>36</v>
      </c>
      <c r="M8" s="12" t="s">
        <v>36</v>
      </c>
      <c r="N8" s="18" t="s">
        <v>36</v>
      </c>
      <c r="O8" s="12" t="s">
        <v>36</v>
      </c>
      <c r="P8" s="12" t="s">
        <v>36</v>
      </c>
      <c r="Q8" s="12" t="s">
        <v>36</v>
      </c>
      <c r="R8" s="18" t="s">
        <v>36</v>
      </c>
      <c r="S8" s="12" t="s">
        <v>36</v>
      </c>
      <c r="T8" s="12" t="s">
        <v>36</v>
      </c>
      <c r="U8" s="12" t="s">
        <v>36</v>
      </c>
      <c r="V8" s="18" t="s">
        <v>36</v>
      </c>
      <c r="W8" s="12" t="s">
        <v>36</v>
      </c>
      <c r="X8" s="12" t="s">
        <v>36</v>
      </c>
      <c r="Y8" s="12" t="s">
        <v>36</v>
      </c>
      <c r="Z8" s="18" t="s">
        <v>36</v>
      </c>
      <c r="AA8" s="12" t="s">
        <v>36</v>
      </c>
      <c r="AB8" s="12" t="s">
        <v>36</v>
      </c>
      <c r="AC8" s="12" t="s">
        <v>36</v>
      </c>
      <c r="AD8" s="18" t="s">
        <v>36</v>
      </c>
      <c r="AE8" s="12" t="s">
        <v>36</v>
      </c>
      <c r="AF8" s="12" t="s">
        <v>36</v>
      </c>
      <c r="AG8" s="12" t="s">
        <v>36</v>
      </c>
      <c r="AH8" s="18" t="s">
        <v>36</v>
      </c>
      <c r="AI8" s="12" t="s">
        <v>36</v>
      </c>
      <c r="AJ8" s="12" t="s">
        <v>36</v>
      </c>
      <c r="AK8" s="12" t="s">
        <v>36</v>
      </c>
      <c r="AL8" s="18" t="s">
        <v>36</v>
      </c>
      <c r="AM8" s="12" t="s">
        <v>36</v>
      </c>
      <c r="AN8" s="12" t="s">
        <v>36</v>
      </c>
      <c r="AO8" s="12" t="s">
        <v>36</v>
      </c>
      <c r="AP8" s="18" t="s">
        <v>36</v>
      </c>
      <c r="AQ8" s="12">
        <f aca="true" t="shared" si="0" ref="AQ8:AQ14">SUM(AR8:AS8)</f>
        <v>50481</v>
      </c>
      <c r="AR8" s="12">
        <v>49666</v>
      </c>
      <c r="AS8" s="12">
        <v>815</v>
      </c>
      <c r="AT8" s="18">
        <f aca="true" t="shared" si="1" ref="AT8:AT15">SUM(AS8)/AQ8</f>
        <v>0.016144688100473446</v>
      </c>
      <c r="AU8" s="12">
        <f aca="true" t="shared" si="2" ref="AU8:AU14">SUM(AV8:AW8)</f>
        <v>50300</v>
      </c>
      <c r="AV8" s="12">
        <v>49336</v>
      </c>
      <c r="AW8" s="12">
        <v>964</v>
      </c>
      <c r="AX8" s="18">
        <f>SUM(AW8)/AU8</f>
        <v>0.019165009940357854</v>
      </c>
    </row>
    <row r="9" spans="2:50" ht="15">
      <c r="B9" s="42" t="s">
        <v>2</v>
      </c>
      <c r="C9" s="30">
        <f aca="true" t="shared" si="3" ref="C9:C16">SUM(D9:E9)</f>
        <v>55929</v>
      </c>
      <c r="D9" s="43">
        <v>54109</v>
      </c>
      <c r="E9" s="43">
        <v>1820</v>
      </c>
      <c r="F9" s="31">
        <f aca="true" t="shared" si="4" ref="F9:F16">SUM(E9)/C9</f>
        <v>0.03254125766596935</v>
      </c>
      <c r="G9" s="30">
        <f aca="true" t="shared" si="5" ref="G9:G16">SUM(H9:I9)</f>
        <v>59183</v>
      </c>
      <c r="H9" s="43">
        <v>57645</v>
      </c>
      <c r="I9" s="43">
        <v>1538</v>
      </c>
      <c r="J9" s="31">
        <f aca="true" t="shared" si="6" ref="J9:J16">SUM(I9)/G9</f>
        <v>0.025987192268049946</v>
      </c>
      <c r="K9" s="30">
        <f aca="true" t="shared" si="7" ref="K9:K16">SUM(L9:M9)</f>
        <v>61043</v>
      </c>
      <c r="L9" s="43">
        <v>59510</v>
      </c>
      <c r="M9" s="43">
        <v>1533</v>
      </c>
      <c r="N9" s="31">
        <f aca="true" t="shared" si="8" ref="N9:N16">SUM(M9)/K9</f>
        <v>0.025113444621004864</v>
      </c>
      <c r="O9" s="30">
        <f aca="true" t="shared" si="9" ref="O9:O16">SUM(P9:Q9)</f>
        <v>63455</v>
      </c>
      <c r="P9" s="43">
        <v>62070</v>
      </c>
      <c r="Q9" s="43">
        <v>1385</v>
      </c>
      <c r="R9" s="31">
        <f aca="true" t="shared" si="10" ref="R9:R16">SUM(Q9)/O9</f>
        <v>0.021826491214246315</v>
      </c>
      <c r="S9" s="30">
        <f aca="true" t="shared" si="11" ref="S9:S16">SUM(T9:U9)</f>
        <v>62502</v>
      </c>
      <c r="T9" s="43">
        <v>61168</v>
      </c>
      <c r="U9" s="43">
        <v>1334</v>
      </c>
      <c r="V9" s="31">
        <f aca="true" t="shared" si="12" ref="V9:V16">SUM(U9)/S9</f>
        <v>0.021343317013855556</v>
      </c>
      <c r="W9" s="30">
        <f aca="true" t="shared" si="13" ref="W9:W16">SUM(X9:Y9)</f>
        <v>62230</v>
      </c>
      <c r="X9" s="43">
        <v>61004</v>
      </c>
      <c r="Y9" s="43">
        <v>1226</v>
      </c>
      <c r="Z9" s="31">
        <f aca="true" t="shared" si="14" ref="Z9:Z16">SUM(Y9)/W9</f>
        <v>0.019701108789972683</v>
      </c>
      <c r="AA9" s="30">
        <f aca="true" t="shared" si="15" ref="AA9:AA16">SUM(AB9:AC9)</f>
        <v>72035</v>
      </c>
      <c r="AB9" s="43">
        <v>70643</v>
      </c>
      <c r="AC9" s="43">
        <v>1392</v>
      </c>
      <c r="AD9" s="31">
        <f aca="true" t="shared" si="16" ref="AD9:AD16">SUM(AC9)/AA9</f>
        <v>0.019323939751509683</v>
      </c>
      <c r="AE9" s="30">
        <f aca="true" t="shared" si="17" ref="AE9:AE16">SUM(AF9:AG9)</f>
        <v>74724</v>
      </c>
      <c r="AF9" s="43">
        <v>73354</v>
      </c>
      <c r="AG9" s="43">
        <v>1370</v>
      </c>
      <c r="AH9" s="31">
        <f aca="true" t="shared" si="18" ref="AH9:AH16">SUM(AG9)/AE9</f>
        <v>0.018334136288207268</v>
      </c>
      <c r="AI9" s="30">
        <f>SUM(AJ9:AK9)</f>
        <v>81991</v>
      </c>
      <c r="AJ9" s="43">
        <v>80672</v>
      </c>
      <c r="AK9" s="43">
        <v>1319</v>
      </c>
      <c r="AL9" s="31">
        <f>SUM(AK9)/AI9</f>
        <v>0.01608713151443451</v>
      </c>
      <c r="AM9" s="30">
        <f aca="true" t="shared" si="19" ref="AM9:AM16">SUM(AN9:AO9)</f>
        <v>68417</v>
      </c>
      <c r="AN9" s="43">
        <v>67476</v>
      </c>
      <c r="AO9" s="43">
        <v>941</v>
      </c>
      <c r="AP9" s="31">
        <f>SUM(AO9)/AM9</f>
        <v>0.013753891576654924</v>
      </c>
      <c r="AQ9" s="30">
        <f t="shared" si="0"/>
        <v>70625</v>
      </c>
      <c r="AR9" s="43">
        <v>69636</v>
      </c>
      <c r="AS9" s="43">
        <v>989</v>
      </c>
      <c r="AT9" s="31">
        <f>SUM(AS9)/AQ9</f>
        <v>0.01400353982300885</v>
      </c>
      <c r="AU9" s="30">
        <f t="shared" si="2"/>
        <v>75875</v>
      </c>
      <c r="AV9" s="43">
        <v>74691</v>
      </c>
      <c r="AW9" s="43">
        <v>1184</v>
      </c>
      <c r="AX9" s="31">
        <f>SUM(AW9)/AU9</f>
        <v>0.015604612850082373</v>
      </c>
    </row>
    <row r="10" spans="2:50" ht="15">
      <c r="B10" s="13" t="s">
        <v>3</v>
      </c>
      <c r="C10" s="19">
        <f t="shared" si="3"/>
        <v>99878</v>
      </c>
      <c r="D10" s="12">
        <v>97572</v>
      </c>
      <c r="E10" s="12">
        <v>2306</v>
      </c>
      <c r="F10" s="18">
        <f t="shared" si="4"/>
        <v>0.023088167564428604</v>
      </c>
      <c r="G10" s="19">
        <f t="shared" si="5"/>
        <v>109074</v>
      </c>
      <c r="H10" s="12">
        <v>106035</v>
      </c>
      <c r="I10" s="12">
        <v>3039</v>
      </c>
      <c r="J10" s="18">
        <f t="shared" si="6"/>
        <v>0.02786181858188019</v>
      </c>
      <c r="K10" s="19">
        <f t="shared" si="7"/>
        <v>112334</v>
      </c>
      <c r="L10" s="12">
        <v>109433</v>
      </c>
      <c r="M10" s="12">
        <v>2901</v>
      </c>
      <c r="N10" s="18">
        <f t="shared" si="8"/>
        <v>0.025824772553278617</v>
      </c>
      <c r="O10" s="19">
        <f t="shared" si="9"/>
        <v>120165</v>
      </c>
      <c r="P10" s="12">
        <v>117005</v>
      </c>
      <c r="Q10" s="12">
        <v>3160</v>
      </c>
      <c r="R10" s="18">
        <f t="shared" si="10"/>
        <v>0.02629717471809595</v>
      </c>
      <c r="S10" s="19">
        <f t="shared" si="11"/>
        <v>125494</v>
      </c>
      <c r="T10" s="12">
        <v>122037</v>
      </c>
      <c r="U10" s="12">
        <v>3457</v>
      </c>
      <c r="V10" s="18">
        <f t="shared" si="12"/>
        <v>0.027547133727508884</v>
      </c>
      <c r="W10" s="19">
        <f t="shared" si="13"/>
        <v>132498</v>
      </c>
      <c r="X10" s="12">
        <v>128583</v>
      </c>
      <c r="Y10" s="12">
        <v>3915</v>
      </c>
      <c r="Z10" s="18">
        <f t="shared" si="14"/>
        <v>0.029547615813068875</v>
      </c>
      <c r="AA10" s="19">
        <f t="shared" si="15"/>
        <v>141581</v>
      </c>
      <c r="AB10" s="12">
        <v>137468</v>
      </c>
      <c r="AC10" s="12">
        <v>4113</v>
      </c>
      <c r="AD10" s="18">
        <f t="shared" si="16"/>
        <v>0.029050508189658215</v>
      </c>
      <c r="AE10" s="19">
        <f>SUM(AF10:AG10)</f>
        <v>154828</v>
      </c>
      <c r="AF10" s="12">
        <v>150651</v>
      </c>
      <c r="AG10" s="12">
        <v>4177</v>
      </c>
      <c r="AH10" s="18">
        <f t="shared" si="18"/>
        <v>0.026978324334099774</v>
      </c>
      <c r="AI10" s="19">
        <f aca="true" t="shared" si="20" ref="AI10:AI16">SUM(AJ10:AK10)</f>
        <v>168369</v>
      </c>
      <c r="AJ10" s="12">
        <v>164347</v>
      </c>
      <c r="AK10" s="12">
        <v>4022</v>
      </c>
      <c r="AL10" s="18">
        <f aca="true" t="shared" si="21" ref="AL10:AL15">SUM(AK10)/AI10</f>
        <v>0.023888007887437713</v>
      </c>
      <c r="AM10" s="19">
        <f t="shared" si="19"/>
        <v>142965</v>
      </c>
      <c r="AN10" s="12">
        <v>140478</v>
      </c>
      <c r="AO10" s="12">
        <v>2487</v>
      </c>
      <c r="AP10" s="18">
        <f aca="true" t="shared" si="22" ref="AP10:AP15">SUM(AO10)/AM10</f>
        <v>0.017395866121078584</v>
      </c>
      <c r="AQ10" s="19">
        <f t="shared" si="0"/>
        <v>64352</v>
      </c>
      <c r="AR10" s="12">
        <v>62390</v>
      </c>
      <c r="AS10" s="12">
        <v>1962</v>
      </c>
      <c r="AT10" s="18">
        <f t="shared" si="1"/>
        <v>0.030488562904027846</v>
      </c>
      <c r="AU10" s="19">
        <f t="shared" si="2"/>
        <v>116000</v>
      </c>
      <c r="AV10" s="12">
        <v>113627</v>
      </c>
      <c r="AW10" s="12">
        <v>2373</v>
      </c>
      <c r="AX10" s="18">
        <f aca="true" t="shared" si="23" ref="AX10:AX15">SUM(AW10)/AU10</f>
        <v>0.020456896551724137</v>
      </c>
    </row>
    <row r="11" spans="2:50" ht="15">
      <c r="B11" s="42" t="s">
        <v>4</v>
      </c>
      <c r="C11" s="30">
        <f t="shared" si="3"/>
        <v>50775</v>
      </c>
      <c r="D11" s="43">
        <v>48963</v>
      </c>
      <c r="E11" s="43">
        <v>1812</v>
      </c>
      <c r="F11" s="31">
        <f t="shared" si="4"/>
        <v>0.03568685376661743</v>
      </c>
      <c r="G11" s="30">
        <f t="shared" si="5"/>
        <v>51835</v>
      </c>
      <c r="H11" s="43">
        <v>49977</v>
      </c>
      <c r="I11" s="43">
        <v>1858</v>
      </c>
      <c r="J11" s="31">
        <f t="shared" si="6"/>
        <v>0.03584450660750458</v>
      </c>
      <c r="K11" s="30">
        <f t="shared" si="7"/>
        <v>56366</v>
      </c>
      <c r="L11" s="43">
        <v>54315</v>
      </c>
      <c r="M11" s="43">
        <v>2051</v>
      </c>
      <c r="N11" s="31">
        <f t="shared" si="8"/>
        <v>0.03638718376326154</v>
      </c>
      <c r="O11" s="30">
        <f t="shared" si="9"/>
        <v>58025</v>
      </c>
      <c r="P11" s="43">
        <v>56148</v>
      </c>
      <c r="Q11" s="43">
        <v>1877</v>
      </c>
      <c r="R11" s="31">
        <f t="shared" si="10"/>
        <v>0.032348125807841445</v>
      </c>
      <c r="S11" s="30">
        <f t="shared" si="11"/>
        <v>55815</v>
      </c>
      <c r="T11" s="43">
        <v>54358</v>
      </c>
      <c r="U11" s="43">
        <v>1457</v>
      </c>
      <c r="V11" s="31">
        <f t="shared" si="12"/>
        <v>0.026104093881573052</v>
      </c>
      <c r="W11" s="30">
        <f t="shared" si="13"/>
        <v>59975</v>
      </c>
      <c r="X11" s="43">
        <v>58485</v>
      </c>
      <c r="Y11" s="43">
        <v>1490</v>
      </c>
      <c r="Z11" s="31">
        <f t="shared" si="14"/>
        <v>0.02484368486869529</v>
      </c>
      <c r="AA11" s="30">
        <f t="shared" si="15"/>
        <v>65742</v>
      </c>
      <c r="AB11" s="43">
        <v>64057</v>
      </c>
      <c r="AC11" s="43">
        <v>1685</v>
      </c>
      <c r="AD11" s="31">
        <f t="shared" si="16"/>
        <v>0.025630494965166863</v>
      </c>
      <c r="AE11" s="30">
        <f t="shared" si="17"/>
        <v>70777</v>
      </c>
      <c r="AF11" s="43">
        <v>69323</v>
      </c>
      <c r="AG11" s="43">
        <v>1454</v>
      </c>
      <c r="AH11" s="31">
        <f t="shared" si="18"/>
        <v>0.0205433968662136</v>
      </c>
      <c r="AI11" s="30">
        <f t="shared" si="20"/>
        <v>75811</v>
      </c>
      <c r="AJ11" s="43">
        <v>74425</v>
      </c>
      <c r="AK11" s="43">
        <v>1386</v>
      </c>
      <c r="AL11" s="31">
        <f t="shared" si="21"/>
        <v>0.018282307316880138</v>
      </c>
      <c r="AM11" s="30">
        <f t="shared" si="19"/>
        <v>62598</v>
      </c>
      <c r="AN11" s="43">
        <v>61725</v>
      </c>
      <c r="AO11" s="43">
        <v>873</v>
      </c>
      <c r="AP11" s="31">
        <f t="shared" si="22"/>
        <v>0.013946132464295984</v>
      </c>
      <c r="AQ11" s="30">
        <f t="shared" si="0"/>
        <v>44038</v>
      </c>
      <c r="AR11" s="43">
        <v>43123</v>
      </c>
      <c r="AS11" s="43">
        <v>915</v>
      </c>
      <c r="AT11" s="31">
        <f t="shared" si="1"/>
        <v>0.02077751033198601</v>
      </c>
      <c r="AU11" s="30">
        <f t="shared" si="2"/>
        <v>72981</v>
      </c>
      <c r="AV11" s="43">
        <v>71633</v>
      </c>
      <c r="AW11" s="43">
        <v>1348</v>
      </c>
      <c r="AX11" s="31">
        <f t="shared" si="23"/>
        <v>0.018470560830901192</v>
      </c>
    </row>
    <row r="12" spans="2:50" ht="15">
      <c r="B12" s="13" t="s">
        <v>5</v>
      </c>
      <c r="C12" s="19">
        <f t="shared" si="3"/>
        <v>49723</v>
      </c>
      <c r="D12" s="12">
        <v>47856</v>
      </c>
      <c r="E12" s="12">
        <v>1867</v>
      </c>
      <c r="F12" s="18">
        <f t="shared" si="4"/>
        <v>0.03754801600868813</v>
      </c>
      <c r="G12" s="19">
        <f t="shared" si="5"/>
        <v>52294</v>
      </c>
      <c r="H12" s="12">
        <v>50374</v>
      </c>
      <c r="I12" s="12">
        <v>1920</v>
      </c>
      <c r="J12" s="18">
        <f t="shared" si="6"/>
        <v>0.03671549317321299</v>
      </c>
      <c r="K12" s="19">
        <f t="shared" si="7"/>
        <v>53552</v>
      </c>
      <c r="L12" s="12">
        <v>51728</v>
      </c>
      <c r="M12" s="12">
        <v>1824</v>
      </c>
      <c r="N12" s="18">
        <f t="shared" si="8"/>
        <v>0.03406035255452644</v>
      </c>
      <c r="O12" s="19">
        <f t="shared" si="9"/>
        <v>53311</v>
      </c>
      <c r="P12" s="12">
        <v>51442</v>
      </c>
      <c r="Q12" s="12">
        <v>1869</v>
      </c>
      <c r="R12" s="18">
        <f t="shared" si="10"/>
        <v>0.035058430717863104</v>
      </c>
      <c r="S12" s="19">
        <f t="shared" si="11"/>
        <v>53327</v>
      </c>
      <c r="T12" s="12">
        <v>51746</v>
      </c>
      <c r="U12" s="12">
        <v>1581</v>
      </c>
      <c r="V12" s="18">
        <f t="shared" si="12"/>
        <v>0.02964727061338534</v>
      </c>
      <c r="W12" s="19">
        <f t="shared" si="13"/>
        <v>57366</v>
      </c>
      <c r="X12" s="12">
        <v>55935</v>
      </c>
      <c r="Y12" s="12">
        <v>1431</v>
      </c>
      <c r="Z12" s="18">
        <f t="shared" si="14"/>
        <v>0.02494508942579228</v>
      </c>
      <c r="AA12" s="19">
        <f t="shared" si="15"/>
        <v>62319</v>
      </c>
      <c r="AB12" s="12">
        <v>60900</v>
      </c>
      <c r="AC12" s="12">
        <v>1419</v>
      </c>
      <c r="AD12" s="18">
        <f t="shared" si="16"/>
        <v>0.0227699417513118</v>
      </c>
      <c r="AE12" s="19">
        <f t="shared" si="17"/>
        <v>65217</v>
      </c>
      <c r="AF12" s="12">
        <v>63928</v>
      </c>
      <c r="AG12" s="12">
        <v>1289</v>
      </c>
      <c r="AH12" s="18">
        <f t="shared" si="18"/>
        <v>0.019764785255378198</v>
      </c>
      <c r="AI12" s="19">
        <f t="shared" si="20"/>
        <v>72339</v>
      </c>
      <c r="AJ12" s="12">
        <v>71229</v>
      </c>
      <c r="AK12" s="12">
        <v>1110</v>
      </c>
      <c r="AL12" s="18">
        <f t="shared" si="21"/>
        <v>0.01534442002239456</v>
      </c>
      <c r="AM12" s="19">
        <f t="shared" si="19"/>
        <v>67599</v>
      </c>
      <c r="AN12" s="12">
        <v>66683</v>
      </c>
      <c r="AO12" s="12">
        <v>916</v>
      </c>
      <c r="AP12" s="18">
        <f t="shared" si="22"/>
        <v>0.013550496309116998</v>
      </c>
      <c r="AQ12" s="19">
        <f t="shared" si="0"/>
        <v>73235</v>
      </c>
      <c r="AR12" s="12">
        <v>72185</v>
      </c>
      <c r="AS12" s="12">
        <v>1050</v>
      </c>
      <c r="AT12" s="18">
        <f t="shared" si="1"/>
        <v>0.014337406977538063</v>
      </c>
      <c r="AU12" s="19">
        <f t="shared" si="2"/>
        <v>80381</v>
      </c>
      <c r="AV12" s="12">
        <v>79225</v>
      </c>
      <c r="AW12" s="12">
        <v>1156</v>
      </c>
      <c r="AX12" s="18">
        <f t="shared" si="23"/>
        <v>0.014381508067826974</v>
      </c>
    </row>
    <row r="13" spans="2:50" ht="15">
      <c r="B13" s="42" t="s">
        <v>6</v>
      </c>
      <c r="C13" s="30">
        <f t="shared" si="3"/>
        <v>70569</v>
      </c>
      <c r="D13" s="43">
        <v>68297</v>
      </c>
      <c r="E13" s="43">
        <v>2272</v>
      </c>
      <c r="F13" s="31">
        <f t="shared" si="4"/>
        <v>0.03219543992404597</v>
      </c>
      <c r="G13" s="30">
        <f t="shared" si="5"/>
        <v>67432</v>
      </c>
      <c r="H13" s="43">
        <v>64437</v>
      </c>
      <c r="I13" s="43">
        <v>2995</v>
      </c>
      <c r="J13" s="31">
        <f t="shared" si="6"/>
        <v>0.044415114485704114</v>
      </c>
      <c r="K13" s="30">
        <f t="shared" si="7"/>
        <v>70820</v>
      </c>
      <c r="L13" s="43">
        <v>67821</v>
      </c>
      <c r="M13" s="43">
        <v>2999</v>
      </c>
      <c r="N13" s="31">
        <f t="shared" si="8"/>
        <v>0.04234679469076532</v>
      </c>
      <c r="O13" s="30">
        <f t="shared" si="9"/>
        <v>73006</v>
      </c>
      <c r="P13" s="43">
        <v>70241</v>
      </c>
      <c r="Q13" s="43">
        <v>2765</v>
      </c>
      <c r="R13" s="31">
        <f t="shared" si="10"/>
        <v>0.03787359943018382</v>
      </c>
      <c r="S13" s="30">
        <f t="shared" si="11"/>
        <v>72053</v>
      </c>
      <c r="T13" s="43">
        <v>69679</v>
      </c>
      <c r="U13" s="43">
        <v>2374</v>
      </c>
      <c r="V13" s="31">
        <f t="shared" si="12"/>
        <v>0.032947968856258586</v>
      </c>
      <c r="W13" s="30">
        <f t="shared" si="13"/>
        <v>71188</v>
      </c>
      <c r="X13" s="43">
        <v>69080</v>
      </c>
      <c r="Y13" s="43">
        <v>2108</v>
      </c>
      <c r="Z13" s="31">
        <f t="shared" si="14"/>
        <v>0.029611732314435018</v>
      </c>
      <c r="AA13" s="30">
        <f t="shared" si="15"/>
        <v>74293</v>
      </c>
      <c r="AB13" s="43">
        <v>72429</v>
      </c>
      <c r="AC13" s="43">
        <v>1864</v>
      </c>
      <c r="AD13" s="31">
        <f t="shared" si="16"/>
        <v>0.025089846957317648</v>
      </c>
      <c r="AE13" s="30">
        <f t="shared" si="17"/>
        <v>78594</v>
      </c>
      <c r="AF13" s="43">
        <v>76778</v>
      </c>
      <c r="AG13" s="43">
        <v>1816</v>
      </c>
      <c r="AH13" s="31">
        <f t="shared" si="18"/>
        <v>0.023106089523373285</v>
      </c>
      <c r="AI13" s="30">
        <f t="shared" si="20"/>
        <v>85259</v>
      </c>
      <c r="AJ13" s="43">
        <v>83492</v>
      </c>
      <c r="AK13" s="43">
        <v>1767</v>
      </c>
      <c r="AL13" s="31">
        <f t="shared" si="21"/>
        <v>0.02072508474178679</v>
      </c>
      <c r="AM13" s="30">
        <f t="shared" si="19"/>
        <v>66348</v>
      </c>
      <c r="AN13" s="43">
        <v>65272</v>
      </c>
      <c r="AO13" s="43">
        <v>1076</v>
      </c>
      <c r="AP13" s="31">
        <f t="shared" si="22"/>
        <v>0.01621751974437813</v>
      </c>
      <c r="AQ13" s="30">
        <f t="shared" si="0"/>
        <v>73041</v>
      </c>
      <c r="AR13" s="43">
        <v>71889</v>
      </c>
      <c r="AS13" s="43">
        <v>1152</v>
      </c>
      <c r="AT13" s="31">
        <f t="shared" si="1"/>
        <v>0.01577196369162525</v>
      </c>
      <c r="AU13" s="30">
        <f t="shared" si="2"/>
        <v>78777</v>
      </c>
      <c r="AV13" s="43">
        <v>77285</v>
      </c>
      <c r="AW13" s="43">
        <v>1492</v>
      </c>
      <c r="AX13" s="31">
        <f t="shared" si="23"/>
        <v>0.01893953819008086</v>
      </c>
    </row>
    <row r="14" spans="2:50" ht="15">
      <c r="B14" s="13" t="s">
        <v>7</v>
      </c>
      <c r="C14" s="19">
        <f t="shared" si="3"/>
        <v>77945</v>
      </c>
      <c r="D14" s="12">
        <v>74429</v>
      </c>
      <c r="E14" s="12">
        <v>3516</v>
      </c>
      <c r="F14" s="18">
        <f t="shared" si="4"/>
        <v>0.045108730515106804</v>
      </c>
      <c r="G14" s="19">
        <f t="shared" si="5"/>
        <v>82313</v>
      </c>
      <c r="H14" s="12">
        <v>78221</v>
      </c>
      <c r="I14" s="12">
        <v>4092</v>
      </c>
      <c r="J14" s="18">
        <f t="shared" si="6"/>
        <v>0.04971268207937993</v>
      </c>
      <c r="K14" s="19">
        <f t="shared" si="7"/>
        <v>89670</v>
      </c>
      <c r="L14" s="12">
        <v>85736</v>
      </c>
      <c r="M14" s="12">
        <v>3934</v>
      </c>
      <c r="N14" s="18">
        <f t="shared" si="8"/>
        <v>0.043871975019516</v>
      </c>
      <c r="O14" s="19">
        <f t="shared" si="9"/>
        <v>91824</v>
      </c>
      <c r="P14" s="12">
        <v>88363</v>
      </c>
      <c r="Q14" s="12">
        <v>3461</v>
      </c>
      <c r="R14" s="18">
        <f t="shared" si="10"/>
        <v>0.03769167102282628</v>
      </c>
      <c r="S14" s="19">
        <f t="shared" si="11"/>
        <v>87841</v>
      </c>
      <c r="T14" s="12">
        <v>84803</v>
      </c>
      <c r="U14" s="12">
        <v>3038</v>
      </c>
      <c r="V14" s="18">
        <f t="shared" si="12"/>
        <v>0.034585216470668596</v>
      </c>
      <c r="W14" s="19">
        <f t="shared" si="13"/>
        <v>89428</v>
      </c>
      <c r="X14" s="12">
        <v>86470</v>
      </c>
      <c r="Y14" s="12">
        <v>2958</v>
      </c>
      <c r="Z14" s="18">
        <f t="shared" si="14"/>
        <v>0.033076888670215146</v>
      </c>
      <c r="AA14" s="19">
        <f t="shared" si="15"/>
        <v>93179</v>
      </c>
      <c r="AB14" s="12">
        <v>90758</v>
      </c>
      <c r="AC14" s="12">
        <v>2421</v>
      </c>
      <c r="AD14" s="18">
        <f t="shared" si="16"/>
        <v>0.02598224921924468</v>
      </c>
      <c r="AE14" s="19">
        <f t="shared" si="17"/>
        <v>97439</v>
      </c>
      <c r="AF14" s="12">
        <v>95216</v>
      </c>
      <c r="AG14" s="12">
        <v>2223</v>
      </c>
      <c r="AH14" s="18">
        <f t="shared" si="18"/>
        <v>0.022814273545500263</v>
      </c>
      <c r="AI14" s="19">
        <f t="shared" si="20"/>
        <v>102117</v>
      </c>
      <c r="AJ14" s="12">
        <v>99785</v>
      </c>
      <c r="AK14" s="12">
        <v>2332</v>
      </c>
      <c r="AL14" s="18">
        <f t="shared" si="21"/>
        <v>0.02283655023159709</v>
      </c>
      <c r="AM14" s="19">
        <f t="shared" si="19"/>
        <v>89081</v>
      </c>
      <c r="AN14" s="12">
        <v>87341</v>
      </c>
      <c r="AO14" s="12">
        <v>1740</v>
      </c>
      <c r="AP14" s="18">
        <f t="shared" si="22"/>
        <v>0.019532784768918177</v>
      </c>
      <c r="AQ14" s="19">
        <f t="shared" si="0"/>
        <v>92828</v>
      </c>
      <c r="AR14" s="12">
        <v>91088</v>
      </c>
      <c r="AS14" s="12">
        <v>1740</v>
      </c>
      <c r="AT14" s="18">
        <f t="shared" si="1"/>
        <v>0.01874434437885121</v>
      </c>
      <c r="AU14" s="19">
        <f t="shared" si="2"/>
        <v>101767</v>
      </c>
      <c r="AV14" s="12">
        <v>99646</v>
      </c>
      <c r="AW14" s="12">
        <v>2121</v>
      </c>
      <c r="AX14" s="18">
        <f t="shared" si="23"/>
        <v>0.02084172668939833</v>
      </c>
    </row>
    <row r="15" spans="2:50" ht="15">
      <c r="B15" s="44" t="s">
        <v>8</v>
      </c>
      <c r="C15" s="33">
        <f t="shared" si="3"/>
        <v>404819</v>
      </c>
      <c r="D15" s="45">
        <f>SUM(D9:D14)</f>
        <v>391226</v>
      </c>
      <c r="E15" s="45">
        <f>SUM(E9:E14)</f>
        <v>13593</v>
      </c>
      <c r="F15" s="34">
        <f t="shared" si="4"/>
        <v>0.03357796941349097</v>
      </c>
      <c r="G15" s="33">
        <f t="shared" si="5"/>
        <v>422131</v>
      </c>
      <c r="H15" s="45">
        <f>SUM(H9:H14)</f>
        <v>406689</v>
      </c>
      <c r="I15" s="45">
        <f>SUM(I9:I14)</f>
        <v>15442</v>
      </c>
      <c r="J15" s="34">
        <f t="shared" si="6"/>
        <v>0.036581061329302986</v>
      </c>
      <c r="K15" s="33">
        <f t="shared" si="7"/>
        <v>443785</v>
      </c>
      <c r="L15" s="45">
        <f>SUM(L9:L14)</f>
        <v>428543</v>
      </c>
      <c r="M15" s="45">
        <f>SUM(M9:M14)</f>
        <v>15242</v>
      </c>
      <c r="N15" s="34">
        <f t="shared" si="8"/>
        <v>0.03434546007638834</v>
      </c>
      <c r="O15" s="33">
        <f t="shared" si="9"/>
        <v>459786</v>
      </c>
      <c r="P15" s="45">
        <f>SUM(P9:P14)</f>
        <v>445269</v>
      </c>
      <c r="Q15" s="45">
        <f>SUM(Q9:Q14)</f>
        <v>14517</v>
      </c>
      <c r="R15" s="34">
        <f t="shared" si="10"/>
        <v>0.03157338413957798</v>
      </c>
      <c r="S15" s="33">
        <f t="shared" si="11"/>
        <v>457032</v>
      </c>
      <c r="T15" s="45">
        <f>SUM(T9:T14)</f>
        <v>443791</v>
      </c>
      <c r="U15" s="45">
        <f>SUM(U9:U14)</f>
        <v>13241</v>
      </c>
      <c r="V15" s="34">
        <f t="shared" si="12"/>
        <v>0.028971713140436554</v>
      </c>
      <c r="W15" s="33">
        <f t="shared" si="13"/>
        <v>472685</v>
      </c>
      <c r="X15" s="45">
        <f>SUM(X9:X14)</f>
        <v>459557</v>
      </c>
      <c r="Y15" s="45">
        <f>SUM(Y9:Y14)</f>
        <v>13128</v>
      </c>
      <c r="Z15" s="34">
        <f t="shared" si="14"/>
        <v>0.027773252800490814</v>
      </c>
      <c r="AA15" s="33">
        <f t="shared" si="15"/>
        <v>509149</v>
      </c>
      <c r="AB15" s="45">
        <f>SUM(AB9:AB14)</f>
        <v>496255</v>
      </c>
      <c r="AC15" s="45">
        <f>SUM(AC9:AC14)</f>
        <v>12894</v>
      </c>
      <c r="AD15" s="34">
        <f t="shared" si="16"/>
        <v>0.025324610281076857</v>
      </c>
      <c r="AE15" s="33">
        <f t="shared" si="17"/>
        <v>468225</v>
      </c>
      <c r="AF15" s="45">
        <f>SUM(AF10:AF14)</f>
        <v>455896</v>
      </c>
      <c r="AG15" s="45">
        <f>SUM(AG9:AG14)</f>
        <v>12329</v>
      </c>
      <c r="AH15" s="34">
        <f>SUM(AG15)/AE15</f>
        <v>0.026331357787388543</v>
      </c>
      <c r="AI15" s="33">
        <f>SUM(AJ15:AK15)</f>
        <v>585886</v>
      </c>
      <c r="AJ15" s="45">
        <f>SUM(AJ9:AJ14)</f>
        <v>573950</v>
      </c>
      <c r="AK15" s="45">
        <f>SUM(AK9:AK14)</f>
        <v>11936</v>
      </c>
      <c r="AL15" s="34">
        <f t="shared" si="21"/>
        <v>0.020372563945887084</v>
      </c>
      <c r="AM15" s="33">
        <f t="shared" si="19"/>
        <v>497008</v>
      </c>
      <c r="AN15" s="45">
        <f>SUM(AN9:AN14)</f>
        <v>488975</v>
      </c>
      <c r="AO15" s="45">
        <f>SUM(AO9:AO14)</f>
        <v>8033</v>
      </c>
      <c r="AP15" s="34">
        <f t="shared" si="22"/>
        <v>0.016162717702733156</v>
      </c>
      <c r="AQ15" s="33">
        <f>SUM(AQ8:AQ14)</f>
        <v>468600</v>
      </c>
      <c r="AR15" s="45">
        <f>SUM(AR8:AR14)</f>
        <v>459977</v>
      </c>
      <c r="AS15" s="45">
        <f>SUM(AS8:AS14)</f>
        <v>8623</v>
      </c>
      <c r="AT15" s="34">
        <f t="shared" si="1"/>
        <v>0.018401621852326078</v>
      </c>
      <c r="AU15" s="33">
        <f>SUM(AU8:AU14)</f>
        <v>576081</v>
      </c>
      <c r="AV15" s="45">
        <f>SUM(AV8:AV14)</f>
        <v>565443</v>
      </c>
      <c r="AW15" s="45">
        <f>SUM(AW8:AW14)</f>
        <v>10638</v>
      </c>
      <c r="AX15" s="34">
        <f t="shared" si="23"/>
        <v>0.018466153197206642</v>
      </c>
    </row>
    <row r="16" spans="2:50" s="4" customFormat="1" ht="15.75" customHeight="1">
      <c r="B16" s="46" t="s">
        <v>12</v>
      </c>
      <c r="C16" s="36">
        <f t="shared" si="3"/>
        <v>644897</v>
      </c>
      <c r="D16" s="47">
        <v>617502</v>
      </c>
      <c r="E16" s="47">
        <v>27395</v>
      </c>
      <c r="F16" s="37">
        <f t="shared" si="4"/>
        <v>0.04247965178935551</v>
      </c>
      <c r="G16" s="36">
        <f t="shared" si="5"/>
        <v>685808</v>
      </c>
      <c r="H16" s="47">
        <v>656258</v>
      </c>
      <c r="I16" s="47">
        <v>29550</v>
      </c>
      <c r="J16" s="37">
        <f t="shared" si="6"/>
        <v>0.04308786132561883</v>
      </c>
      <c r="K16" s="36">
        <f t="shared" si="7"/>
        <v>723138</v>
      </c>
      <c r="L16" s="47">
        <v>694246</v>
      </c>
      <c r="M16" s="47">
        <v>28892</v>
      </c>
      <c r="N16" s="37">
        <f t="shared" si="8"/>
        <v>0.03995364646858553</v>
      </c>
      <c r="O16" s="36">
        <f t="shared" si="9"/>
        <v>750656</v>
      </c>
      <c r="P16" s="47">
        <v>721501</v>
      </c>
      <c r="Q16" s="47">
        <v>29155</v>
      </c>
      <c r="R16" s="37">
        <f t="shared" si="10"/>
        <v>0.038839361838178876</v>
      </c>
      <c r="S16" s="36">
        <f t="shared" si="11"/>
        <v>746526</v>
      </c>
      <c r="T16" s="47">
        <v>719728</v>
      </c>
      <c r="U16" s="47">
        <v>26798</v>
      </c>
      <c r="V16" s="37">
        <f t="shared" si="12"/>
        <v>0.03589694129876254</v>
      </c>
      <c r="W16" s="36">
        <f t="shared" si="13"/>
        <v>773589</v>
      </c>
      <c r="X16" s="47">
        <v>746952</v>
      </c>
      <c r="Y16" s="47">
        <v>26637</v>
      </c>
      <c r="Z16" s="37">
        <f t="shared" si="14"/>
        <v>0.034433012878931836</v>
      </c>
      <c r="AA16" s="36">
        <f t="shared" si="15"/>
        <v>824511</v>
      </c>
      <c r="AB16" s="47">
        <v>798485</v>
      </c>
      <c r="AC16" s="47">
        <v>26026</v>
      </c>
      <c r="AD16" s="37">
        <f t="shared" si="16"/>
        <v>0.03156537632608904</v>
      </c>
      <c r="AE16" s="36">
        <f t="shared" si="17"/>
        <v>876924</v>
      </c>
      <c r="AF16" s="47">
        <v>850908</v>
      </c>
      <c r="AG16" s="47">
        <v>26016</v>
      </c>
      <c r="AH16" s="37">
        <f t="shared" si="18"/>
        <v>0.02966733719227664</v>
      </c>
      <c r="AI16" s="36">
        <f t="shared" si="20"/>
        <v>954610</v>
      </c>
      <c r="AJ16" s="47">
        <v>928450</v>
      </c>
      <c r="AK16" s="47">
        <v>26160</v>
      </c>
      <c r="AL16" s="37">
        <f>SUM(AK16)/AI16</f>
        <v>0.027403861262714616</v>
      </c>
      <c r="AM16" s="36">
        <f t="shared" si="19"/>
        <v>804098</v>
      </c>
      <c r="AN16" s="47">
        <v>786110</v>
      </c>
      <c r="AO16" s="47">
        <v>17988</v>
      </c>
      <c r="AP16" s="37">
        <f>SUM(AO16)/AM16</f>
        <v>0.0223704075871349</v>
      </c>
      <c r="AQ16" s="36">
        <f>SUM(AR16:AS16)</f>
        <v>865676</v>
      </c>
      <c r="AR16" s="47">
        <v>847173</v>
      </c>
      <c r="AS16" s="47">
        <v>18503</v>
      </c>
      <c r="AT16" s="37">
        <f>SUM(AS16)/AQ16</f>
        <v>0.021374047565139845</v>
      </c>
      <c r="AU16" s="36">
        <f>SUM(AV16:AW16)</f>
        <v>946510</v>
      </c>
      <c r="AV16" s="47">
        <v>924492</v>
      </c>
      <c r="AW16" s="47">
        <v>22018</v>
      </c>
      <c r="AX16" s="37">
        <f>SUM(AW16)/AU16</f>
        <v>0.023262300451130997</v>
      </c>
    </row>
    <row r="17" spans="2:38" s="4" customFormat="1" ht="15.75" customHeight="1">
      <c r="B17" s="50"/>
      <c r="C17" s="51"/>
      <c r="D17" s="51"/>
      <c r="E17" s="51"/>
      <c r="F17" s="52"/>
      <c r="G17" s="51"/>
      <c r="H17" s="51"/>
      <c r="I17" s="51"/>
      <c r="J17" s="52"/>
      <c r="K17" s="51"/>
      <c r="L17" s="51"/>
      <c r="M17" s="51"/>
      <c r="N17" s="52"/>
      <c r="O17" s="51"/>
      <c r="P17" s="51"/>
      <c r="Q17" s="51"/>
      <c r="R17" s="52"/>
      <c r="S17" s="51"/>
      <c r="T17" s="51"/>
      <c r="U17" s="51"/>
      <c r="V17" s="52"/>
      <c r="W17" s="51"/>
      <c r="X17" s="51"/>
      <c r="Y17" s="51"/>
      <c r="Z17" s="52"/>
      <c r="AA17" s="51"/>
      <c r="AB17" s="51"/>
      <c r="AC17" s="51"/>
      <c r="AD17" s="52"/>
      <c r="AE17" s="51"/>
      <c r="AF17" s="51"/>
      <c r="AG17" s="51"/>
      <c r="AH17" s="52"/>
      <c r="AI17" s="51"/>
      <c r="AJ17" s="51"/>
      <c r="AK17" s="51"/>
      <c r="AL17" s="52"/>
    </row>
    <row r="18" spans="2:14" ht="15.75" customHeight="1">
      <c r="B18" s="17" t="s">
        <v>14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2:13" ht="39.75" customHeight="1">
      <c r="B19" s="77" t="s">
        <v>21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</row>
    <row r="20" spans="2:13" ht="15">
      <c r="B20" s="68" t="s">
        <v>37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</row>
    <row r="21" spans="2:9" ht="15.75">
      <c r="B21" s="14" t="s">
        <v>22</v>
      </c>
      <c r="C21" s="15"/>
      <c r="D21" s="15"/>
      <c r="E21" s="15"/>
      <c r="F21" s="15"/>
      <c r="G21"/>
      <c r="H21"/>
      <c r="I21" s="8"/>
    </row>
    <row r="22" spans="2:9" ht="15">
      <c r="B22" s="14" t="s">
        <v>23</v>
      </c>
      <c r="C22" s="16"/>
      <c r="D22" s="16"/>
      <c r="E22" s="16"/>
      <c r="F22" s="16"/>
      <c r="G22"/>
      <c r="H22"/>
      <c r="I22" s="8"/>
    </row>
    <row r="23" spans="2:9" ht="15">
      <c r="B23" s="14" t="s">
        <v>24</v>
      </c>
      <c r="C23" s="16"/>
      <c r="D23" s="16"/>
      <c r="E23" s="16"/>
      <c r="F23" s="16"/>
      <c r="G23"/>
      <c r="H23"/>
      <c r="I23" s="8"/>
    </row>
    <row r="24" spans="2:9" ht="15">
      <c r="B24" s="14" t="s">
        <v>25</v>
      </c>
      <c r="C24" s="16"/>
      <c r="D24" s="16"/>
      <c r="E24" s="16"/>
      <c r="F24" s="16"/>
      <c r="G24"/>
      <c r="H24"/>
      <c r="I24" s="8"/>
    </row>
    <row r="25" spans="2:9" ht="15">
      <c r="B25" s="14" t="s">
        <v>26</v>
      </c>
      <c r="C25" s="16"/>
      <c r="D25" s="16"/>
      <c r="E25" s="16"/>
      <c r="F25" s="16"/>
      <c r="G25"/>
      <c r="H25"/>
      <c r="I25" s="8"/>
    </row>
    <row r="26" spans="2:9" ht="15">
      <c r="B26" s="14" t="s">
        <v>27</v>
      </c>
      <c r="C26" s="16"/>
      <c r="D26" s="16"/>
      <c r="E26" s="16"/>
      <c r="F26" s="16"/>
      <c r="G26"/>
      <c r="H26"/>
      <c r="I26" s="8"/>
    </row>
    <row r="27" spans="2:9" ht="16.5" customHeight="1">
      <c r="B27" s="14" t="s">
        <v>30</v>
      </c>
      <c r="C27" s="16"/>
      <c r="D27" s="16"/>
      <c r="E27" s="16"/>
      <c r="F27" s="16"/>
      <c r="G27"/>
      <c r="H27"/>
      <c r="I27" s="22"/>
    </row>
    <row r="28" spans="2:9" ht="6.75" customHeight="1">
      <c r="B28" s="14"/>
      <c r="C28" s="16"/>
      <c r="D28" s="16"/>
      <c r="E28" s="16"/>
      <c r="F28" s="16"/>
      <c r="G28"/>
      <c r="H28"/>
      <c r="I28" s="22"/>
    </row>
    <row r="29" spans="2:7" ht="15">
      <c r="B29" s="11" t="s">
        <v>15</v>
      </c>
      <c r="C29" s="8"/>
      <c r="D29" s="8"/>
      <c r="E29" s="8"/>
      <c r="F29" s="8"/>
      <c r="G29" s="8"/>
    </row>
    <row r="30" spans="2:7" ht="15">
      <c r="B30" s="9" t="s">
        <v>10</v>
      </c>
      <c r="C30" s="10"/>
      <c r="D30" s="10"/>
      <c r="E30" s="10"/>
      <c r="F30" s="10"/>
      <c r="G30" s="10"/>
    </row>
    <row r="34" spans="2:22" ht="15" customHeight="1">
      <c r="B34" s="80" t="s">
        <v>28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</row>
    <row r="35" spans="2:22" ht="14.25" customHeight="1">
      <c r="B35" s="79" t="s">
        <v>34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</row>
    <row r="36" spans="2:22" ht="1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  <c r="P36" s="6"/>
      <c r="Q36" s="6"/>
      <c r="R36" s="6"/>
      <c r="S36" s="6"/>
      <c r="T36" s="1"/>
      <c r="U36" s="1"/>
      <c r="V36" s="1"/>
    </row>
    <row r="37" spans="2:24" ht="2.25" customHeight="1">
      <c r="B37" s="25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</row>
    <row r="38" spans="2:24" s="3" customFormat="1" ht="15">
      <c r="B38" s="82" t="s">
        <v>11</v>
      </c>
      <c r="C38" s="78">
        <v>2010</v>
      </c>
      <c r="D38" s="81"/>
      <c r="E38" s="75">
        <v>2012</v>
      </c>
      <c r="F38" s="76"/>
      <c r="G38" s="73">
        <v>2013</v>
      </c>
      <c r="H38" s="84"/>
      <c r="I38" s="75">
        <v>2014</v>
      </c>
      <c r="J38" s="76"/>
      <c r="K38" s="75">
        <v>2015</v>
      </c>
      <c r="L38" s="76"/>
      <c r="M38" s="75">
        <v>2016</v>
      </c>
      <c r="N38" s="76"/>
      <c r="O38" s="75">
        <v>2017</v>
      </c>
      <c r="P38" s="76"/>
      <c r="Q38" s="75">
        <v>2018</v>
      </c>
      <c r="R38" s="76"/>
      <c r="S38" s="75">
        <v>2019</v>
      </c>
      <c r="T38" s="76"/>
      <c r="U38" s="75">
        <v>2020</v>
      </c>
      <c r="V38" s="76"/>
      <c r="W38" s="75">
        <v>2021</v>
      </c>
      <c r="X38" s="76"/>
    </row>
    <row r="39" spans="2:30" ht="86.25">
      <c r="B39" s="83"/>
      <c r="C39" s="23" t="s">
        <v>17</v>
      </c>
      <c r="D39" s="24" t="s">
        <v>13</v>
      </c>
      <c r="E39" s="56" t="s">
        <v>19</v>
      </c>
      <c r="F39" s="57" t="s">
        <v>13</v>
      </c>
      <c r="G39" s="56" t="s">
        <v>17</v>
      </c>
      <c r="H39" s="57" t="s">
        <v>13</v>
      </c>
      <c r="I39" s="56" t="s">
        <v>19</v>
      </c>
      <c r="J39" s="57" t="s">
        <v>13</v>
      </c>
      <c r="K39" s="56" t="s">
        <v>17</v>
      </c>
      <c r="L39" s="57" t="s">
        <v>13</v>
      </c>
      <c r="M39" s="56" t="s">
        <v>17</v>
      </c>
      <c r="N39" s="57" t="s">
        <v>13</v>
      </c>
      <c r="O39" s="56" t="s">
        <v>17</v>
      </c>
      <c r="P39" s="57" t="s">
        <v>13</v>
      </c>
      <c r="Q39" s="56" t="s">
        <v>17</v>
      </c>
      <c r="R39" s="57" t="s">
        <v>13</v>
      </c>
      <c r="S39" s="56" t="s">
        <v>17</v>
      </c>
      <c r="T39" s="57" t="s">
        <v>13</v>
      </c>
      <c r="U39" s="56" t="s">
        <v>31</v>
      </c>
      <c r="V39" s="57" t="s">
        <v>13</v>
      </c>
      <c r="W39" s="56" t="s">
        <v>31</v>
      </c>
      <c r="X39" s="57" t="s">
        <v>13</v>
      </c>
      <c r="Z39" s="48"/>
      <c r="AA39" s="48"/>
      <c r="AB39" s="48"/>
      <c r="AC39" s="48"/>
      <c r="AD39" s="48"/>
    </row>
    <row r="40" spans="2:30" ht="15">
      <c r="B40" s="67" t="s">
        <v>35</v>
      </c>
      <c r="C40" s="65" t="s">
        <v>36</v>
      </c>
      <c r="D40" s="61" t="s">
        <v>36</v>
      </c>
      <c r="E40" s="62" t="s">
        <v>36</v>
      </c>
      <c r="F40" s="63" t="s">
        <v>36</v>
      </c>
      <c r="G40" s="64" t="s">
        <v>36</v>
      </c>
      <c r="H40" s="63" t="s">
        <v>36</v>
      </c>
      <c r="I40" s="64" t="s">
        <v>36</v>
      </c>
      <c r="J40" s="63" t="s">
        <v>36</v>
      </c>
      <c r="K40" s="64" t="s">
        <v>36</v>
      </c>
      <c r="L40" s="63" t="s">
        <v>36</v>
      </c>
      <c r="M40" s="64" t="s">
        <v>36</v>
      </c>
      <c r="N40" s="63" t="s">
        <v>36</v>
      </c>
      <c r="O40" s="64" t="s">
        <v>36</v>
      </c>
      <c r="P40" s="63" t="s">
        <v>36</v>
      </c>
      <c r="Q40" s="64" t="s">
        <v>36</v>
      </c>
      <c r="R40" s="63" t="s">
        <v>36</v>
      </c>
      <c r="S40" s="64" t="s">
        <v>36</v>
      </c>
      <c r="T40" s="63" t="s">
        <v>36</v>
      </c>
      <c r="U40" s="64" t="s">
        <v>36</v>
      </c>
      <c r="V40" s="63" t="s">
        <v>36</v>
      </c>
      <c r="W40" s="59">
        <v>815</v>
      </c>
      <c r="X40" s="60">
        <f>SUM(W40)/W47</f>
        <v>0.09451467006842167</v>
      </c>
      <c r="Z40" s="48"/>
      <c r="AA40" s="48"/>
      <c r="AB40" s="48"/>
      <c r="AC40" s="48"/>
      <c r="AD40" s="48"/>
    </row>
    <row r="41" spans="2:24" ht="15">
      <c r="B41" s="66" t="s">
        <v>2</v>
      </c>
      <c r="C41" s="27">
        <v>1820</v>
      </c>
      <c r="D41" s="28">
        <f>SUM(C41)/C47</f>
        <v>0.13389244464062386</v>
      </c>
      <c r="E41" s="27">
        <v>1538</v>
      </c>
      <c r="F41" s="28">
        <f>SUM(E41)/E47</f>
        <v>0.09959849760393731</v>
      </c>
      <c r="G41" s="27">
        <v>1533</v>
      </c>
      <c r="H41" s="28">
        <f>SUM(G41)/G47</f>
        <v>0.10057735205353628</v>
      </c>
      <c r="I41" s="27">
        <v>1385</v>
      </c>
      <c r="J41" s="28">
        <f>SUM(I41)/I47</f>
        <v>0.09540538678790383</v>
      </c>
      <c r="K41" s="27">
        <v>1334</v>
      </c>
      <c r="L41" s="28">
        <f>SUM(K41)/K47</f>
        <v>0.10074767766784987</v>
      </c>
      <c r="M41" s="43">
        <v>1226</v>
      </c>
      <c r="N41" s="28">
        <f>SUM(M41)/M47</f>
        <v>0.09338817794028031</v>
      </c>
      <c r="O41" s="43">
        <v>1392</v>
      </c>
      <c r="P41" s="28">
        <f>SUM(O41)/O47</f>
        <v>0.10795718939041414</v>
      </c>
      <c r="Q41" s="43">
        <v>1370</v>
      </c>
      <c r="R41" s="28">
        <f>SUM(Q41)/Q47</f>
        <v>0.11112012328656014</v>
      </c>
      <c r="S41" s="43">
        <v>1319</v>
      </c>
      <c r="T41" s="28">
        <f>SUM(S41)/S47</f>
        <v>0.11050603217158177</v>
      </c>
      <c r="U41" s="43">
        <v>941</v>
      </c>
      <c r="V41" s="28">
        <f>SUM(U41)/U47</f>
        <v>0.11714179011577244</v>
      </c>
      <c r="W41" s="43">
        <v>989</v>
      </c>
      <c r="X41" s="28">
        <f>SUM(W41)/W47</f>
        <v>0.11469326220572887</v>
      </c>
    </row>
    <row r="42" spans="2:24" ht="15">
      <c r="B42" s="20" t="s">
        <v>3</v>
      </c>
      <c r="C42" s="19">
        <v>2306</v>
      </c>
      <c r="D42" s="18">
        <f>SUM(C42)/C47</f>
        <v>0.16964614139630693</v>
      </c>
      <c r="E42" s="19">
        <v>3039</v>
      </c>
      <c r="F42" s="18">
        <f>SUM(E42)/E47</f>
        <v>0.1968009325216941</v>
      </c>
      <c r="G42" s="19">
        <v>2901</v>
      </c>
      <c r="H42" s="18">
        <f>SUM(G42)/G47</f>
        <v>0.1903293531032673</v>
      </c>
      <c r="I42" s="19">
        <v>3160</v>
      </c>
      <c r="J42" s="18">
        <f>SUM(I42)/I47</f>
        <v>0.21767582833918853</v>
      </c>
      <c r="K42" s="19">
        <v>3457</v>
      </c>
      <c r="L42" s="38">
        <f>SUM(K42)/K47</f>
        <v>0.261082999773431</v>
      </c>
      <c r="M42" s="12">
        <v>3915</v>
      </c>
      <c r="N42" s="38">
        <f>SUM(M42)/M47</f>
        <v>0.29821755027422303</v>
      </c>
      <c r="O42" s="12">
        <v>4113</v>
      </c>
      <c r="P42" s="38">
        <f>SUM(O42)/O47</f>
        <v>0.31898557468590044</v>
      </c>
      <c r="Q42" s="12">
        <v>4177</v>
      </c>
      <c r="R42" s="38">
        <f>SUM(Q42)/Q47</f>
        <v>0.3387947116554465</v>
      </c>
      <c r="S42" s="12">
        <v>4022</v>
      </c>
      <c r="T42" s="38">
        <f>SUM(S42)/S47</f>
        <v>0.33696380697050937</v>
      </c>
      <c r="U42" s="12">
        <v>2487</v>
      </c>
      <c r="V42" s="38">
        <f>SUM(U42)/U47</f>
        <v>0.309597908626914</v>
      </c>
      <c r="W42" s="12">
        <v>1962</v>
      </c>
      <c r="X42" s="38">
        <f>SUM(W42)/W47</f>
        <v>0.2275310216861881</v>
      </c>
    </row>
    <row r="43" spans="2:24" ht="15">
      <c r="B43" s="29" t="s">
        <v>4</v>
      </c>
      <c r="C43" s="30">
        <v>1812</v>
      </c>
      <c r="D43" s="31">
        <f>SUM(C43)/C47</f>
        <v>0.13330390642242332</v>
      </c>
      <c r="E43" s="30">
        <v>1858</v>
      </c>
      <c r="F43" s="31">
        <f>SUM(E43)/E47</f>
        <v>0.12032120191685015</v>
      </c>
      <c r="G43" s="30">
        <v>2051</v>
      </c>
      <c r="H43" s="31">
        <f>SUM(G43)/G47</f>
        <v>0.13456239338669465</v>
      </c>
      <c r="I43" s="30">
        <v>1877</v>
      </c>
      <c r="J43" s="31">
        <f>SUM(I43)/I47</f>
        <v>0.12929668664324584</v>
      </c>
      <c r="K43" s="30">
        <v>1457</v>
      </c>
      <c r="L43" s="31">
        <f>SUM(K43)/K47</f>
        <v>0.11003700626840873</v>
      </c>
      <c r="M43" s="43">
        <v>1490</v>
      </c>
      <c r="N43" s="31">
        <f>SUM(M43)/M47</f>
        <v>0.11349786715417429</v>
      </c>
      <c r="O43" s="43">
        <v>1685</v>
      </c>
      <c r="P43" s="31">
        <f>SUM(O43)/O47</f>
        <v>0.13068093686986196</v>
      </c>
      <c r="Q43" s="43">
        <v>1454</v>
      </c>
      <c r="R43" s="31">
        <f>SUM(Q43)/Q47</f>
        <v>0.11793332792602806</v>
      </c>
      <c r="S43" s="43">
        <v>1386</v>
      </c>
      <c r="T43" s="31">
        <f>SUM(S43)/S47</f>
        <v>0.11611930294906166</v>
      </c>
      <c r="U43" s="43">
        <v>873</v>
      </c>
      <c r="V43" s="31">
        <f>SUM(U43)/U47</f>
        <v>0.10867670857711938</v>
      </c>
      <c r="W43" s="43">
        <v>915</v>
      </c>
      <c r="X43" s="31">
        <f>SUM(W43)/W47</f>
        <v>0.10611156210135683</v>
      </c>
    </row>
    <row r="44" spans="2:24" ht="15">
      <c r="B44" s="20" t="s">
        <v>5</v>
      </c>
      <c r="C44" s="19">
        <v>1867</v>
      </c>
      <c r="D44" s="18">
        <f>SUM(C44)/C47</f>
        <v>0.13735010667255204</v>
      </c>
      <c r="E44" s="19">
        <v>1920</v>
      </c>
      <c r="F44" s="18">
        <f>SUM(E44)/E47</f>
        <v>0.12433622587747702</v>
      </c>
      <c r="G44" s="19">
        <v>1824</v>
      </c>
      <c r="H44" s="18">
        <f>SUM(G44)/G47</f>
        <v>0.11966933473297467</v>
      </c>
      <c r="I44" s="19">
        <v>1869</v>
      </c>
      <c r="J44" s="18">
        <f>SUM(I44)/I47</f>
        <v>0.12874560859681752</v>
      </c>
      <c r="K44" s="19">
        <v>1581</v>
      </c>
      <c r="L44" s="38">
        <f>SUM(K44)/K47</f>
        <v>0.1194018578657201</v>
      </c>
      <c r="M44" s="12">
        <v>1431</v>
      </c>
      <c r="N44" s="38">
        <f>SUM(M44)/M47</f>
        <v>0.1090036563071298</v>
      </c>
      <c r="O44" s="12">
        <v>1419</v>
      </c>
      <c r="P44" s="38">
        <f>SUM(O44)/O47</f>
        <v>0.11005118659841787</v>
      </c>
      <c r="Q44" s="12">
        <v>1289</v>
      </c>
      <c r="R44" s="38">
        <f>SUM(Q44)/Q47</f>
        <v>0.10455024738421607</v>
      </c>
      <c r="S44" s="12">
        <v>1110</v>
      </c>
      <c r="T44" s="38">
        <f>SUM(S44)/S47</f>
        <v>0.09299597855227883</v>
      </c>
      <c r="U44" s="12">
        <v>916</v>
      </c>
      <c r="V44" s="38">
        <f>SUM(U44)/U47</f>
        <v>0.11402962778538528</v>
      </c>
      <c r="W44" s="12">
        <v>1050</v>
      </c>
      <c r="X44" s="38">
        <f>SUM(W44)/W47</f>
        <v>0.12176736634581932</v>
      </c>
    </row>
    <row r="45" spans="2:24" ht="15">
      <c r="B45" s="29" t="s">
        <v>6</v>
      </c>
      <c r="C45" s="30">
        <v>2272</v>
      </c>
      <c r="D45" s="31">
        <f>SUM(C45)/C47</f>
        <v>0.16714485396895462</v>
      </c>
      <c r="E45" s="30">
        <v>2995</v>
      </c>
      <c r="F45" s="31">
        <f>SUM(E45)/E47</f>
        <v>0.19395156067866856</v>
      </c>
      <c r="G45" s="30">
        <v>2999</v>
      </c>
      <c r="H45" s="31">
        <f>SUM(G45)/G47</f>
        <v>0.1967589555176486</v>
      </c>
      <c r="I45" s="30">
        <v>2765</v>
      </c>
      <c r="J45" s="31">
        <f>SUM(I45)/I47</f>
        <v>0.19046634979678997</v>
      </c>
      <c r="K45" s="30">
        <v>2374</v>
      </c>
      <c r="L45" s="31">
        <f>SUM(K45)/K47</f>
        <v>0.17929159429046146</v>
      </c>
      <c r="M45" s="43">
        <v>2108</v>
      </c>
      <c r="N45" s="31">
        <f>SUM(M45)/M47</f>
        <v>0.16057282145033516</v>
      </c>
      <c r="O45" s="43">
        <v>1864</v>
      </c>
      <c r="P45" s="31">
        <f>SUM(O45)/O47</f>
        <v>0.14456336280440515</v>
      </c>
      <c r="Q45" s="43">
        <v>1816</v>
      </c>
      <c r="R45" s="31">
        <f>SUM(Q45)/Q47</f>
        <v>0.14729499553897316</v>
      </c>
      <c r="S45" s="43">
        <v>1767</v>
      </c>
      <c r="T45" s="31">
        <f>SUM(S45)/S47</f>
        <v>0.14803954423592494</v>
      </c>
      <c r="U45" s="43">
        <v>1076</v>
      </c>
      <c r="V45" s="31">
        <f>SUM(U45)/U47</f>
        <v>0.13394746669986307</v>
      </c>
      <c r="W45" s="43">
        <v>1152</v>
      </c>
      <c r="X45" s="31">
        <f>SUM(W45)/W47</f>
        <v>0.1335961962194132</v>
      </c>
    </row>
    <row r="46" spans="2:24" ht="15">
      <c r="B46" s="20" t="s">
        <v>7</v>
      </c>
      <c r="C46" s="19">
        <v>3516</v>
      </c>
      <c r="D46" s="18">
        <f>SUM(C46)/C47</f>
        <v>0.25866254689913926</v>
      </c>
      <c r="E46" s="19">
        <v>4092</v>
      </c>
      <c r="F46" s="18">
        <f>SUM(E46)/E47</f>
        <v>0.26499158140137286</v>
      </c>
      <c r="G46" s="19">
        <v>3934</v>
      </c>
      <c r="H46" s="18">
        <f>SUM(G46)/G47</f>
        <v>0.2581026112058785</v>
      </c>
      <c r="I46" s="19">
        <v>3461</v>
      </c>
      <c r="J46" s="18">
        <f>SUM(I46)/I47</f>
        <v>0.23841013983605427</v>
      </c>
      <c r="K46" s="19">
        <v>3038</v>
      </c>
      <c r="L46" s="38">
        <f>SUM(K46)/K47</f>
        <v>0.22943886413412884</v>
      </c>
      <c r="M46" s="12">
        <v>2958</v>
      </c>
      <c r="N46" s="38">
        <f>SUM(M46)/M47</f>
        <v>0.2253199268738574</v>
      </c>
      <c r="O46" s="12">
        <v>2421</v>
      </c>
      <c r="P46" s="38">
        <f>SUM(O46)/O47</f>
        <v>0.18776174965100045</v>
      </c>
      <c r="Q46" s="12">
        <v>2223</v>
      </c>
      <c r="R46" s="38">
        <f>SUM(Q46)/Q47</f>
        <v>0.18030659420877607</v>
      </c>
      <c r="S46" s="12">
        <v>2332</v>
      </c>
      <c r="T46" s="38">
        <f>SUM(S46)/S47</f>
        <v>0.19537533512064342</v>
      </c>
      <c r="U46" s="12">
        <v>1740</v>
      </c>
      <c r="V46" s="38">
        <f>SUM(U46)/U47</f>
        <v>0.21660649819494585</v>
      </c>
      <c r="W46" s="12">
        <v>1740</v>
      </c>
      <c r="X46" s="38">
        <f>SUM(W46)/W47</f>
        <v>0.20178592137307202</v>
      </c>
    </row>
    <row r="47" spans="2:24" ht="15">
      <c r="B47" s="32" t="s">
        <v>8</v>
      </c>
      <c r="C47" s="33">
        <f aca="true" t="shared" si="24" ref="C47:L47">SUM(C41:C46)</f>
        <v>13593</v>
      </c>
      <c r="D47" s="34">
        <f t="shared" si="24"/>
        <v>1</v>
      </c>
      <c r="E47" s="33">
        <f t="shared" si="24"/>
        <v>15442</v>
      </c>
      <c r="F47" s="34">
        <f t="shared" si="24"/>
        <v>1</v>
      </c>
      <c r="G47" s="33">
        <f t="shared" si="24"/>
        <v>15242</v>
      </c>
      <c r="H47" s="34">
        <f t="shared" si="24"/>
        <v>1</v>
      </c>
      <c r="I47" s="33">
        <f t="shared" si="24"/>
        <v>14517</v>
      </c>
      <c r="J47" s="34">
        <f t="shared" si="24"/>
        <v>1</v>
      </c>
      <c r="K47" s="33">
        <f t="shared" si="24"/>
        <v>13241</v>
      </c>
      <c r="L47" s="34">
        <f t="shared" si="24"/>
        <v>1</v>
      </c>
      <c r="M47" s="45">
        <f aca="true" t="shared" si="25" ref="M47:R47">SUM(M41:M46)</f>
        <v>13128</v>
      </c>
      <c r="N47" s="34">
        <f t="shared" si="25"/>
        <v>1</v>
      </c>
      <c r="O47" s="45">
        <f t="shared" si="25"/>
        <v>12894</v>
      </c>
      <c r="P47" s="34">
        <f t="shared" si="25"/>
        <v>1</v>
      </c>
      <c r="Q47" s="45">
        <f t="shared" si="25"/>
        <v>12329</v>
      </c>
      <c r="R47" s="34">
        <f t="shared" si="25"/>
        <v>1</v>
      </c>
      <c r="S47" s="45">
        <f>SUM(S41:S46)</f>
        <v>11936</v>
      </c>
      <c r="T47" s="34">
        <f>SUM(T41:T46)</f>
        <v>1</v>
      </c>
      <c r="U47" s="45">
        <f>SUM(U41:U46)</f>
        <v>8033</v>
      </c>
      <c r="V47" s="34">
        <f>SUM(V41:V46)</f>
        <v>1</v>
      </c>
      <c r="W47" s="45">
        <f>SUM(W40:W46)</f>
        <v>8623</v>
      </c>
      <c r="X47" s="34">
        <f>SUM(X40:X46)</f>
        <v>1</v>
      </c>
    </row>
    <row r="48" spans="2:24" ht="16.5" customHeight="1">
      <c r="B48" s="35" t="s">
        <v>12</v>
      </c>
      <c r="C48" s="36">
        <v>27395</v>
      </c>
      <c r="D48" s="37"/>
      <c r="E48" s="36">
        <v>29550</v>
      </c>
      <c r="F48" s="37"/>
      <c r="G48" s="36">
        <v>28892</v>
      </c>
      <c r="H48" s="37"/>
      <c r="I48" s="36">
        <v>29155</v>
      </c>
      <c r="J48" s="37"/>
      <c r="K48" s="36">
        <v>26798</v>
      </c>
      <c r="L48" s="21"/>
      <c r="M48" s="47">
        <v>26637</v>
      </c>
      <c r="N48" s="21"/>
      <c r="O48" s="47">
        <v>26026</v>
      </c>
      <c r="P48" s="21"/>
      <c r="Q48" s="47">
        <v>26016</v>
      </c>
      <c r="R48" s="21"/>
      <c r="S48" s="47">
        <v>26160</v>
      </c>
      <c r="T48" s="21"/>
      <c r="U48" s="47">
        <v>17988</v>
      </c>
      <c r="V48" s="21"/>
      <c r="W48" s="47">
        <v>18503</v>
      </c>
      <c r="X48" s="21"/>
    </row>
    <row r="49" spans="2:7" ht="15">
      <c r="B49" s="11" t="s">
        <v>15</v>
      </c>
      <c r="C49" s="22"/>
      <c r="D49" s="22"/>
      <c r="E49" s="22"/>
      <c r="F49" s="22"/>
      <c r="G49" s="22"/>
    </row>
    <row r="50" spans="2:7" ht="15">
      <c r="B50" s="9" t="s">
        <v>10</v>
      </c>
      <c r="C50" s="10"/>
      <c r="D50" s="10"/>
      <c r="E50" s="10"/>
      <c r="F50" s="10"/>
      <c r="G50" s="10"/>
    </row>
  </sheetData>
  <sheetProtection/>
  <mergeCells count="30">
    <mergeCell ref="AQ6:AT6"/>
    <mergeCell ref="E38:F38"/>
    <mergeCell ref="C38:D38"/>
    <mergeCell ref="B2:AL2"/>
    <mergeCell ref="B3:AL3"/>
    <mergeCell ref="B38:B39"/>
    <mergeCell ref="I38:J38"/>
    <mergeCell ref="M38:N38"/>
    <mergeCell ref="G38:H38"/>
    <mergeCell ref="AI6:AL6"/>
    <mergeCell ref="B35:V35"/>
    <mergeCell ref="B34:V34"/>
    <mergeCell ref="W38:X38"/>
    <mergeCell ref="K38:L38"/>
    <mergeCell ref="S38:T38"/>
    <mergeCell ref="S6:V6"/>
    <mergeCell ref="C6:F6"/>
    <mergeCell ref="G6:J6"/>
    <mergeCell ref="K6:N6"/>
    <mergeCell ref="O6:R6"/>
    <mergeCell ref="AU6:AX6"/>
    <mergeCell ref="O38:P38"/>
    <mergeCell ref="Q38:R38"/>
    <mergeCell ref="U38:V38"/>
    <mergeCell ref="AM6:AP6"/>
    <mergeCell ref="B19:M19"/>
    <mergeCell ref="W6:Z6"/>
    <mergeCell ref="AA6:AD6"/>
    <mergeCell ref="AE6:AH6"/>
    <mergeCell ref="B6:B7"/>
  </mergeCells>
  <hyperlinks>
    <hyperlink ref="B30" r:id="rId1" display="https://www.mpba.gov.ar/estadisticas.html"/>
    <hyperlink ref="B50" r:id="rId2" display="https://www.mpba.gov.ar/estadisticas.html"/>
  </hyperlinks>
  <printOptions horizontalCentered="1"/>
  <pageMargins left="0.31496062992125984" right="0.11811023622047245" top="0.7480314960629921" bottom="0.7480314960629921" header="0.31496062992125984" footer="0.31496062992125984"/>
  <pageSetup fitToHeight="1" fitToWidth="1" horizontalDpi="300" verticalDpi="300" orientation="landscape" paperSize="8" scale="35" r:id="rId5"/>
  <ignoredErrors>
    <ignoredError sqref="AT15:AU15" formula="1"/>
  </ignoredErrors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Georg Pietruschka</cp:lastModifiedBy>
  <cp:lastPrinted>2023-11-14T11:40:15Z</cp:lastPrinted>
  <dcterms:created xsi:type="dcterms:W3CDTF">2017-02-13T15:12:22Z</dcterms:created>
  <dcterms:modified xsi:type="dcterms:W3CDTF">2023-11-14T11:40:38Z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