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Hoja1" sheetId="1" r:id="rId1"/>
  </sheets>
  <definedNames/>
  <calcPr fullCalcOnLoad="1"/>
</workbook>
</file>

<file path=xl/sharedStrings.xml><?xml version="1.0" encoding="utf-8"?>
<sst xmlns="http://schemas.openxmlformats.org/spreadsheetml/2006/main" count="101" uniqueCount="87">
  <si>
    <t>Egresados de títulos de pregrado y grado y tasa promedio de crecimiento anual según institución. Universidades Nacionales de gestión estatal del Conurbano Bonaerense . Período 2003 - 2020</t>
  </si>
  <si>
    <t>Institución</t>
  </si>
  <si>
    <t>Egresados</t>
  </si>
  <si>
    <t>Tasa promedio crecimiento anual</t>
  </si>
  <si>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</si>
  <si>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</si>
  <si>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</si>
  <si>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</si>
  <si>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</si>
  <si>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</si>
  <si>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</si>
  <si>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</si>
  <si>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</si>
  <si>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</si>
  <si>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</si>
  <si>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</si>
  <si>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</si>
  <si>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</si>
  <si>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</si>
  <si>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</si>
  <si>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</si>
  <si>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</si>
  <si>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</si>
  <si>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</si>
  <si>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</si>
  <si>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t>*</t>
  </si>
  <si>
    <t>-</t>
  </si>
  <si>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</si>
  <si>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</si>
  <si>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</si>
  <si>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</si>
  <si>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</si>
  <si>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</si>
  <si>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</si>
  <si>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</si>
  <si>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</si>
  <si>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</si>
  <si>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</si>
  <si>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</si>
  <si>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</si>
  <si>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</si>
  <si>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</si>
  <si>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</si>
  <si>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</si>
  <si>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</si>
  <si>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</si>
  <si>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</si>
  <si>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</si>
  <si>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</si>
  <si>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</si>
  <si>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</si>
  <si>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</si>
  <si>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</si>
  <si>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</si>
  <si>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</si>
  <si>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</si>
  <si>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</si>
  <si>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r>
      <rPr>
        <sz val="11"/>
        <color indexed="8"/>
        <rFont val="Calibri"/>
        <family val="2"/>
      </rPr>
      <t>-</t>
    </r>
  </si>
  <si>
    <t>Total</t>
  </si>
  <si>
    <t>Notas:</t>
  </si>
  <si>
    <t>* Datos en proceso de validación con la institución universitaria</t>
  </si>
  <si>
    <t>Títulos de Pregrado: Los títulos de pregrado según la Disposición n° 01/10 de la Dirección Nacional de Gestión Universitaria (DNGU) asigna una carga horaria no menor a 1600 horas, y dos años y medio académicos. Existen títulos de pregrado finales e intermedios. Los títulos finales funcionan de manera independiente respecto a los títulos de grado. Los Títulos intermedios son aquellos que tienen continuidad en el título de grado. Las diferentes denominaciones en los títulos pueden ser agrupadas según se trate de: Profesor, Secretario, Analista, Técnico, Auxiliar, Traductor, Bachiller, programador, Diseñador.</t>
  </si>
  <si>
    <t>Títulos de grado: Por Resolución Ministerial Nº 6 del 13/01/1997, en su artículo 1º fija en 2600 horas reloj o su equivalente en la modalidad presencial, la carga horaria mínima que deberán contemplar los planes de estudio para calificar a un título en nivel de grado. El artículo 2º establece que la carga horaria prevista en el artículo anterior deberá desarrollarse en un mínimo de cuatro años académicos. Y, el artículo 3º dispone que a partir de la fecha de la presente resolución el ministerio no otorgará reconocimiento oficial a títulos de grado que no se ajusten a las exigencias previstas en los artículos precedentes. Si bien se encuadran dentro de las Licenciaturas y los Profesorados, dentro de este tipo de título se encuentran los CICLOS DE LICENCIATURA y los CICLOS DE PROFESORADOS, carreras que requieren un título previo para su ingreso. Se desarrollan entre dos y tres años académicos. Las diferentes denominaciones en los títulos pueden ser, entre otros: Abogado, Arquitecto, Bioquímico, Contador, Diseñador, Escribano, Farmacéutico, Ingeniero, Licenciado, Médico, Odontólogo, Profesor, Psicólogo, Psicopedagogo, Sociólogo, Traductor, Veterinario.</t>
  </si>
  <si>
    <t>Tasa Promedio de Crecimiento Anual (TPCA): Indica el aumento o disminución de la cantidad de egresados, expresado como porcentaje promedio de crecimiento interanual en el período considerado.</t>
  </si>
  <si>
    <t>Su fórmula es:</t>
  </si>
  <si>
    <t>Donde:</t>
  </si>
  <si>
    <r>
      <rPr>
        <sz val="9"/>
        <color indexed="8"/>
        <rFont val="Calibri"/>
        <family val="2"/>
      </rPr>
      <t>TPCA</t>
    </r>
    <r>
      <rPr>
        <sz val="8"/>
        <color indexed="8"/>
        <rFont val="Calibri"/>
        <family val="2"/>
      </rPr>
      <t>[TI . TF]:</t>
    </r>
    <r>
      <rPr>
        <sz val="9"/>
        <color indexed="8"/>
        <rFont val="Calibri"/>
        <family val="2"/>
      </rPr>
      <t xml:space="preserve"> Tasa Promedio de Crecimiento Anual en el período comprendido entre el</t>
    </r>
  </si>
  <si>
    <t>año inicial y el año informado</t>
  </si>
  <si>
    <t>TF: Año informado o final</t>
  </si>
  <si>
    <t>TI : Año base o inicial</t>
  </si>
  <si>
    <t>T = TF - TI</t>
  </si>
  <si>
    <r>
      <rPr>
        <sz val="9"/>
        <color indexed="8"/>
        <rFont val="Calibri"/>
        <family val="2"/>
      </rPr>
      <t>PE</t>
    </r>
    <r>
      <rPr>
        <sz val="8"/>
        <color indexed="8"/>
        <rFont val="Calibri"/>
        <family val="2"/>
      </rPr>
      <t>TF</t>
    </r>
    <r>
      <rPr>
        <sz val="9"/>
        <color indexed="8"/>
        <rFont val="Calibri"/>
        <family val="2"/>
      </rPr>
      <t xml:space="preserve"> : Población Estudiantil del año informado.</t>
    </r>
  </si>
  <si>
    <r>
      <rPr>
        <sz val="9"/>
        <color indexed="8"/>
        <rFont val="Calibri"/>
        <family val="2"/>
      </rPr>
      <t>PE</t>
    </r>
    <r>
      <rPr>
        <sz val="8"/>
        <color indexed="8"/>
        <rFont val="Calibri"/>
        <family val="2"/>
      </rPr>
      <t>TI</t>
    </r>
    <r>
      <rPr>
        <sz val="9"/>
        <color indexed="8"/>
        <rFont val="Calibri"/>
        <family val="2"/>
      </rPr>
      <t>: Población Estudiantil del año base.</t>
    </r>
  </si>
  <si>
    <r>
      <rPr>
        <b/>
        <sz val="9"/>
        <color indexed="8"/>
        <rFont val="Calibri"/>
        <family val="2"/>
      </rPr>
      <t xml:space="preserve">Fuente: </t>
    </r>
    <r>
      <rPr>
        <sz val="9"/>
        <color indexed="8"/>
        <rFont val="Calibri"/>
        <family val="2"/>
      </rPr>
      <t>Anuarios de la Secretaría de Políticas Universitarias. En: https://www.argentina.gob.ar/educacion/universidades/informacion/publicaciones/anuarios . Y Sistema de consulta de estadísticas universitarias argentinas. Departamento de Información Universitaria de la Dirección Nacional de Presupuesto e Información Universitaria de la Secretaría de Políticas Universitarias. En: http://estadisticasuniversitarias.me.gov.ar</t>
    </r>
  </si>
  <si>
    <t>Universidad Nacional Arturo Jauretche</t>
  </si>
  <si>
    <t>Universidad Nacional Avellaneda</t>
  </si>
  <si>
    <t>Universidad Nacional de Gral. Sarmiento</t>
  </si>
  <si>
    <t>Universidad Nacional de Hurlingham</t>
  </si>
  <si>
    <t xml:space="preserve">Universidad Nacional de José C. Paz </t>
  </si>
  <si>
    <t>Universidad Nacional de La Matanza</t>
  </si>
  <si>
    <t>Universidad Nacional de Lanús</t>
  </si>
  <si>
    <t>Universidad Nacional de Lomas de Zamora</t>
  </si>
  <si>
    <t>Universidad Nacional de Moreno</t>
  </si>
  <si>
    <t>Universidad Nacional del Oeste</t>
  </si>
  <si>
    <t>Universidad Nacional de Quilmes</t>
  </si>
  <si>
    <t>Universidad Nacional de San Martín</t>
  </si>
  <si>
    <t>Universidad Nacional de Tres de Febrero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</si>
</sst>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0">
    <font>
      <sz val="10"/>
      <color rgb="FF000000"/>
      <name val="Times New Roman"/>
      <family val="0"/>
    </font>
    <font>
      <sz val="11"/>
      <color indexed="8"/>
      <name val="Times New Roman"/>
      <family val="2"/>
    </font>
    <font>
      <b/>
      <sz val="14"/>
      <color indexed="8"/>
      <name val="Calibri"/>
      <family val="2"/>
    </font>
    <font>
      <sz val="10"/>
      <color indexed="8"/>
      <name val="Times New Roman"/>
      <family val="1"/>
    </font>
    <font>
      <b/>
      <sz val="11"/>
      <color indexed="9"/>
      <name val="Calibri"/>
      <family val="2"/>
    </font>
    <font>
      <sz val="10"/>
      <name val="Times New Roman"/>
      <family val="1"/>
    </font>
    <font>
      <sz val="11"/>
      <color indexed="8"/>
      <name val="Calibri"/>
      <family val="2"/>
    </font>
    <font>
      <b/>
      <sz val="11"/>
      <color indexed="8"/>
      <name val="Calibri"/>
      <family val="2"/>
    </font>
    <font>
      <b/>
      <sz val="9"/>
      <color indexed="8"/>
      <name val="Calibri"/>
      <family val="2"/>
    </font>
    <font>
      <sz val="9"/>
      <color indexed="8"/>
      <name val="Calibri"/>
      <family val="2"/>
    </font>
    <font>
      <sz val="8"/>
      <color indexed="8"/>
      <name val="Calibri"/>
      <family val="2"/>
    </font>
    <font>
      <sz val="18"/>
      <color indexed="8"/>
      <name val="Times New Roman"/>
      <family val="2"/>
    </font>
    <font>
      <b/>
      <sz val="15"/>
      <color indexed="8"/>
      <name val="Times New Roman"/>
      <family val="2"/>
    </font>
    <font>
      <b/>
      <sz val="13"/>
      <color indexed="8"/>
      <name val="Times New Roman"/>
      <family val="2"/>
    </font>
    <font>
      <b/>
      <sz val="11"/>
      <color indexed="8"/>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sz val="11"/>
      <color theme="1"/>
      <name val="Times New Roman"/>
      <family val="2"/>
    </font>
    <font>
      <sz val="11"/>
      <color rgb="FF006100"/>
      <name val="Times New Roman"/>
      <family val="2"/>
    </font>
    <font>
      <b/>
      <sz val="11"/>
      <color rgb="FFFA7D00"/>
      <name val="Times New Roman"/>
      <family val="2"/>
    </font>
    <font>
      <b/>
      <sz val="11"/>
      <color theme="0"/>
      <name val="Times New Roman"/>
      <family val="2"/>
    </font>
    <font>
      <sz val="11"/>
      <color rgb="FFFA7D00"/>
      <name val="Times New Roman"/>
      <family val="2"/>
    </font>
    <font>
      <b/>
      <sz val="15"/>
      <color theme="3"/>
      <name val="Times New Roman"/>
      <family val="2"/>
    </font>
    <font>
      <b/>
      <sz val="11"/>
      <color theme="3"/>
      <name val="Times New Roman"/>
      <family val="2"/>
    </font>
    <font>
      <sz val="11"/>
      <color theme="0"/>
      <name val="Times New Roman"/>
      <family val="2"/>
    </font>
    <font>
      <sz val="11"/>
      <color rgb="FF3F3F76"/>
      <name val="Times New Roman"/>
      <family val="2"/>
    </font>
    <font>
      <sz val="11"/>
      <color rgb="FF9C0006"/>
      <name val="Times New Roman"/>
      <family val="2"/>
    </font>
    <font>
      <sz val="11"/>
      <color rgb="FF9C5700"/>
      <name val="Times New Roman"/>
      <family val="2"/>
    </font>
    <font>
      <b/>
      <sz val="11"/>
      <color rgb="FF3F3F3F"/>
      <name val="Times New Roman"/>
      <family val="2"/>
    </font>
    <font>
      <sz val="11"/>
      <color rgb="FFFF0000"/>
      <name val="Times New Roman"/>
      <family val="2"/>
    </font>
    <font>
      <i/>
      <sz val="11"/>
      <color rgb="FF7F7F7F"/>
      <name val="Times New Roman"/>
      <family val="2"/>
    </font>
    <font>
      <sz val="18"/>
      <color theme="3"/>
      <name val="Times New Roman"/>
      <family val="2"/>
    </font>
    <font>
      <b/>
      <sz val="13"/>
      <color theme="3"/>
      <name val="Times New Roman"/>
      <family val="2"/>
    </font>
    <font>
      <b/>
      <sz val="11"/>
      <color theme="1"/>
      <name val="Times New Roman"/>
      <family val="2"/>
    </font>
    <font>
      <b/>
      <sz val="14"/>
      <color rgb="FF000000"/>
      <name val="Calibri"/>
      <family val="2"/>
    </font>
    <font>
      <sz val="11"/>
      <color theme="1"/>
      <name val="Calibri"/>
      <family val="2"/>
    </font>
    <font>
      <sz val="11"/>
      <color rgb="FF000000"/>
      <name val="Calibri"/>
      <family val="2"/>
    </font>
    <font>
      <b/>
      <sz val="11"/>
      <color rgb="FF000000"/>
      <name val="Calibri"/>
      <family val="2"/>
    </font>
    <font>
      <b/>
      <sz val="9"/>
      <color rgb="FF000000"/>
      <name val="Calibri"/>
      <family val="2"/>
    </font>
    <font>
      <sz val="9"/>
      <color rgb="FF00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D8D8D8"/>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
      <patternFill patternType="solid">
        <fgColor rgb="FF3185C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border>
    <border>
      <left/>
      <right/>
      <top style="thin">
        <color rgb="FF000000"/>
      </top>
      <bottom/>
    </border>
    <border>
      <left/>
      <right style="thin">
        <color rgb="FF000000"/>
      </right>
      <top/>
      <bottom/>
    </border>
    <border>
      <left style="thin">
        <color rgb="FF000000"/>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9">
    <xf numFmtId="0" fontId="0" fillId="0" borderId="0" xfId="0" applyFont="1" applyAlignment="1">
      <alignment horizontal="left" vertical="top"/>
    </xf>
    <xf numFmtId="0" fontId="43" fillId="0" borderId="0" xfId="0" applyFont="1" applyAlignment="1">
      <alignment horizontal="center" vertical="top" wrapText="1"/>
    </xf>
    <xf numFmtId="0" fontId="0" fillId="33" borderId="0" xfId="0" applyFont="1" applyFill="1" applyBorder="1" applyAlignment="1">
      <alignment horizontal="left" vertical="top"/>
    </xf>
    <xf numFmtId="10" fontId="0" fillId="0" borderId="0" xfId="0" applyNumberFormat="1" applyFont="1" applyAlignment="1">
      <alignment horizontal="left" vertical="top"/>
    </xf>
    <xf numFmtId="0" fontId="44" fillId="34" borderId="10" xfId="0" applyFont="1" applyFill="1" applyBorder="1" applyAlignment="1">
      <alignment horizontal="right" vertical="top" wrapText="1"/>
    </xf>
    <xf numFmtId="0" fontId="44" fillId="34" borderId="11" xfId="0" applyFont="1" applyFill="1" applyBorder="1" applyAlignment="1">
      <alignment horizontal="right" vertical="top" wrapText="1"/>
    </xf>
    <xf numFmtId="0" fontId="44" fillId="34" borderId="0" xfId="0" applyFont="1" applyFill="1" applyBorder="1" applyAlignment="1">
      <alignment horizontal="right" vertical="top" wrapText="1"/>
    </xf>
    <xf numFmtId="0" fontId="44" fillId="34" borderId="12" xfId="0" applyFont="1" applyFill="1" applyBorder="1" applyAlignment="1">
      <alignment horizontal="right" vertical="top" wrapText="1"/>
    </xf>
    <xf numFmtId="164" fontId="45" fillId="34" borderId="12" xfId="0" applyNumberFormat="1" applyFont="1" applyFill="1" applyBorder="1" applyAlignment="1">
      <alignment horizontal="right" vertical="top" wrapText="1"/>
    </xf>
    <xf numFmtId="2" fontId="0" fillId="0" borderId="0" xfId="0" applyNumberFormat="1" applyFont="1" applyAlignment="1">
      <alignment horizontal="left" vertical="top"/>
    </xf>
    <xf numFmtId="0" fontId="44" fillId="0" borderId="13" xfId="0" applyFont="1" applyBorder="1" applyAlignment="1">
      <alignment horizontal="right" vertical="top" wrapText="1"/>
    </xf>
    <xf numFmtId="0" fontId="44" fillId="0" borderId="0" xfId="0" applyFont="1" applyAlignment="1">
      <alignment horizontal="right" vertical="top" wrapText="1"/>
    </xf>
    <xf numFmtId="1" fontId="45" fillId="0" borderId="0" xfId="0" applyNumberFormat="1" applyFont="1" applyAlignment="1">
      <alignment horizontal="right" vertical="top" wrapText="1"/>
    </xf>
    <xf numFmtId="1" fontId="45" fillId="0" borderId="12" xfId="0" applyNumberFormat="1" applyFont="1" applyBorder="1" applyAlignment="1">
      <alignment horizontal="right" vertical="top" wrapText="1"/>
    </xf>
    <xf numFmtId="164" fontId="45" fillId="0" borderId="12" xfId="0" applyNumberFormat="1" applyFont="1" applyBorder="1" applyAlignment="1">
      <alignment horizontal="right" vertical="top" wrapText="1"/>
    </xf>
    <xf numFmtId="1" fontId="45" fillId="34" borderId="13" xfId="0" applyNumberFormat="1" applyFont="1" applyFill="1" applyBorder="1" applyAlignment="1">
      <alignment horizontal="right" vertical="top" wrapText="1"/>
    </xf>
    <xf numFmtId="1" fontId="45" fillId="34" borderId="0" xfId="0" applyNumberFormat="1" applyFont="1" applyFill="1" applyBorder="1" applyAlignment="1">
      <alignment horizontal="right" vertical="top" wrapText="1"/>
    </xf>
    <xf numFmtId="1" fontId="45" fillId="34" borderId="12" xfId="0" applyNumberFormat="1" applyFont="1" applyFill="1" applyBorder="1" applyAlignment="1">
      <alignment horizontal="right" vertical="top" wrapText="1"/>
    </xf>
    <xf numFmtId="1" fontId="45" fillId="0" borderId="13" xfId="0" applyNumberFormat="1" applyFont="1" applyBorder="1" applyAlignment="1">
      <alignment horizontal="right" vertical="top" wrapText="1"/>
    </xf>
    <xf numFmtId="0" fontId="44" fillId="34" borderId="13" xfId="0" applyFont="1" applyFill="1" applyBorder="1" applyAlignment="1">
      <alignment horizontal="right" vertical="top" wrapText="1"/>
    </xf>
    <xf numFmtId="3" fontId="45" fillId="0" borderId="0" xfId="0" applyNumberFormat="1" applyFont="1" applyAlignment="1">
      <alignment horizontal="right" vertical="top" wrapText="1"/>
    </xf>
    <xf numFmtId="3" fontId="45" fillId="0" borderId="12" xfId="0" applyNumberFormat="1" applyFont="1" applyBorder="1" applyAlignment="1">
      <alignment horizontal="right" vertical="top" wrapText="1"/>
    </xf>
    <xf numFmtId="3" fontId="45" fillId="0" borderId="13" xfId="0" applyNumberFormat="1" applyFont="1" applyBorder="1" applyAlignment="1">
      <alignment horizontal="right" vertical="top" wrapText="1"/>
    </xf>
    <xf numFmtId="3" fontId="45" fillId="34" borderId="13" xfId="0" applyNumberFormat="1" applyFont="1" applyFill="1" applyBorder="1" applyAlignment="1">
      <alignment horizontal="right" vertical="top" wrapText="1"/>
    </xf>
    <xf numFmtId="3" fontId="45" fillId="34" borderId="0" xfId="0" applyNumberFormat="1" applyFont="1" applyFill="1" applyBorder="1" applyAlignment="1">
      <alignment horizontal="right" vertical="top" wrapText="1"/>
    </xf>
    <xf numFmtId="1" fontId="45" fillId="34" borderId="14" xfId="0" applyNumberFormat="1" applyFont="1" applyFill="1" applyBorder="1" applyAlignment="1">
      <alignment horizontal="right" vertical="top" wrapText="1"/>
    </xf>
    <xf numFmtId="0" fontId="46" fillId="0" borderId="15" xfId="0" applyFont="1" applyBorder="1" applyAlignment="1">
      <alignment horizontal="left" vertical="top"/>
    </xf>
    <xf numFmtId="3" fontId="46" fillId="0" borderId="15" xfId="0" applyNumberFormat="1" applyFont="1" applyBorder="1" applyAlignment="1">
      <alignment horizontal="right" vertical="top"/>
    </xf>
    <xf numFmtId="3" fontId="46" fillId="0" borderId="16" xfId="0" applyNumberFormat="1" applyFont="1" applyBorder="1" applyAlignment="1">
      <alignment horizontal="right" vertical="top"/>
    </xf>
    <xf numFmtId="3" fontId="46" fillId="0" borderId="17" xfId="0" applyNumberFormat="1" applyFont="1" applyBorder="1" applyAlignment="1">
      <alignment horizontal="right" vertical="top"/>
    </xf>
    <xf numFmtId="164" fontId="46" fillId="0" borderId="17" xfId="0" applyNumberFormat="1" applyFont="1" applyBorder="1" applyAlignment="1">
      <alignment horizontal="right" vertical="top" wrapText="1"/>
    </xf>
    <xf numFmtId="0" fontId="47" fillId="0" borderId="0" xfId="0" applyFont="1" applyAlignment="1">
      <alignment horizontal="left" vertical="top"/>
    </xf>
    <xf numFmtId="0" fontId="48" fillId="0" borderId="0" xfId="0" applyFont="1" applyAlignment="1">
      <alignment horizontal="left" vertical="top"/>
    </xf>
    <xf numFmtId="0" fontId="45" fillId="0" borderId="0" xfId="0" applyFont="1" applyAlignment="1">
      <alignment horizontal="left" vertical="top"/>
    </xf>
    <xf numFmtId="0" fontId="45" fillId="35" borderId="10" xfId="0" applyFont="1" applyFill="1" applyBorder="1" applyAlignment="1">
      <alignment horizontal="left" wrapText="1"/>
    </xf>
    <xf numFmtId="0" fontId="45" fillId="35" borderId="13" xfId="0" applyFont="1" applyFill="1" applyBorder="1" applyAlignment="1">
      <alignment horizontal="left" vertical="top" wrapText="1"/>
    </xf>
    <xf numFmtId="0" fontId="44" fillId="36" borderId="13" xfId="0" applyFont="1" applyFill="1" applyBorder="1" applyAlignment="1">
      <alignment horizontal="left" vertical="top" wrapText="1"/>
    </xf>
    <xf numFmtId="0" fontId="45" fillId="36" borderId="13" xfId="0" applyFont="1" applyFill="1" applyBorder="1" applyAlignment="1">
      <alignment horizontal="left" vertical="top" wrapText="1"/>
    </xf>
    <xf numFmtId="1" fontId="45" fillId="36" borderId="12" xfId="0" applyNumberFormat="1" applyFont="1" applyFill="1" applyBorder="1" applyAlignment="1">
      <alignment horizontal="right" vertical="top" wrapText="1"/>
    </xf>
    <xf numFmtId="164" fontId="45" fillId="36" borderId="12" xfId="0" applyNumberFormat="1" applyFont="1" applyFill="1" applyBorder="1" applyAlignment="1">
      <alignment horizontal="right" vertical="top" wrapText="1"/>
    </xf>
    <xf numFmtId="1" fontId="45" fillId="35" borderId="0" xfId="0" applyNumberFormat="1" applyFont="1" applyFill="1" applyBorder="1" applyAlignment="1">
      <alignment horizontal="right" vertical="top" wrapText="1"/>
    </xf>
    <xf numFmtId="1" fontId="45" fillId="35" borderId="12" xfId="0" applyNumberFormat="1" applyFont="1" applyFill="1" applyBorder="1" applyAlignment="1">
      <alignment horizontal="right" vertical="top" wrapText="1"/>
    </xf>
    <xf numFmtId="164" fontId="45" fillId="35" borderId="12" xfId="0" applyNumberFormat="1" applyFont="1" applyFill="1" applyBorder="1" applyAlignment="1">
      <alignment horizontal="right" vertical="top" wrapText="1"/>
    </xf>
    <xf numFmtId="0" fontId="45" fillId="35" borderId="18" xfId="0" applyFont="1" applyFill="1" applyBorder="1" applyAlignment="1">
      <alignment horizontal="left" vertical="top" wrapText="1"/>
    </xf>
    <xf numFmtId="1" fontId="49" fillId="37" borderId="19" xfId="0" applyNumberFormat="1" applyFont="1" applyFill="1" applyBorder="1" applyAlignment="1">
      <alignment horizontal="left" vertical="top" wrapText="1"/>
    </xf>
    <xf numFmtId="1" fontId="49" fillId="37" borderId="19" xfId="0" applyNumberFormat="1" applyFont="1" applyFill="1" applyBorder="1" applyAlignment="1">
      <alignment horizontal="center" vertical="top" wrapText="1"/>
    </xf>
    <xf numFmtId="1" fontId="49" fillId="37" borderId="15" xfId="0" applyNumberFormat="1" applyFont="1" applyFill="1" applyBorder="1" applyAlignment="1">
      <alignment horizontal="left" vertical="top" wrapText="1"/>
    </xf>
    <xf numFmtId="1" fontId="49" fillId="37" borderId="10" xfId="0" applyNumberFormat="1" applyFont="1" applyFill="1" applyBorder="1" applyAlignment="1">
      <alignment horizontal="left" vertical="top" wrapText="1"/>
    </xf>
    <xf numFmtId="1" fontId="49" fillId="37" borderId="20" xfId="0" applyNumberFormat="1" applyFont="1" applyFill="1" applyBorder="1" applyAlignment="1">
      <alignment horizontal="left" vertical="top" wrapText="1"/>
    </xf>
    <xf numFmtId="0" fontId="48" fillId="0" borderId="0" xfId="0" applyFont="1" applyAlignment="1">
      <alignment horizontal="left" vertical="top" wrapText="1"/>
    </xf>
    <xf numFmtId="0" fontId="0" fillId="0" borderId="0" xfId="0" applyAlignment="1">
      <alignment horizontal="left" vertical="top"/>
    </xf>
    <xf numFmtId="0" fontId="43" fillId="0" borderId="0" xfId="0" applyFont="1" applyAlignment="1">
      <alignment horizontal="center" vertical="top" wrapText="1"/>
    </xf>
    <xf numFmtId="0" fontId="49" fillId="37" borderId="20" xfId="0" applyFont="1" applyFill="1" applyBorder="1" applyAlignment="1">
      <alignment horizontal="center" vertical="center" wrapText="1"/>
    </xf>
    <xf numFmtId="0" fontId="5" fillId="38" borderId="21" xfId="0" applyFont="1" applyFill="1" applyBorder="1" applyAlignment="1">
      <alignment horizontal="left" vertical="center"/>
    </xf>
    <xf numFmtId="0" fontId="49" fillId="37" borderId="15" xfId="0" applyFont="1" applyFill="1" applyBorder="1" applyAlignment="1">
      <alignment horizontal="center" vertical="top" wrapText="1"/>
    </xf>
    <xf numFmtId="0" fontId="5" fillId="38" borderId="16" xfId="0" applyFont="1" applyFill="1" applyBorder="1" applyAlignment="1">
      <alignment horizontal="left" vertical="top"/>
    </xf>
    <xf numFmtId="0" fontId="5" fillId="38" borderId="17" xfId="0" applyFont="1" applyFill="1" applyBorder="1" applyAlignment="1">
      <alignment horizontal="left" vertical="top"/>
    </xf>
    <xf numFmtId="0" fontId="49" fillId="37" borderId="20" xfId="0" applyFont="1" applyFill="1" applyBorder="1" applyAlignment="1">
      <alignment horizontal="center" vertical="top" wrapText="1"/>
    </xf>
    <xf numFmtId="0" fontId="5" fillId="38" borderId="21"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1009650</xdr:colOff>
      <xdr:row>26</xdr:row>
      <xdr:rowOff>114300</xdr:rowOff>
    </xdr:from>
    <xdr:to>
      <xdr:col>2</xdr:col>
      <xdr:colOff>28575</xdr:colOff>
      <xdr:row>30</xdr:row>
      <xdr:rowOff>133350</xdr:rowOff>
    </xdr:to>
    <xdr:pic>
      <xdr:nvPicPr>
        <xdr:cNvPr id="1" name="image1.png"/>
        <xdr:cNvPicPr preferRelativeResize="1">
          <a:picLocks noChangeAspect="1"/>
        </xdr:cNvPicPr>
      </xdr:nvPicPr>
      <xdr:blipFill>
        <a:blip r:embed="rId1"/>
        <a:stretch>
          <a:fillRect/>
        </a:stretch>
      </xdr:blipFill>
      <xdr:spPr>
        <a:xfrm>
          <a:off x="1581150" y="6734175"/>
          <a:ext cx="2476500" cy="666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41"/>
  <sheetViews>
    <sheetView showGridLines="0" tabSelected="1" zoomScalePageLayoutView="0" workbookViewId="0" topLeftCell="A1">
      <selection activeCell="B9" sqref="B9"/>
    </sheetView>
  </sheetViews>
  <sheetFormatPr defaultColWidth="14.5" defaultRowHeight="15" customHeight="1"/>
  <cols>
    <col min="1" max="1" width="10" style="0" customWidth="1"/>
    <col min="2" max="2" width="60.5" style="0" bestFit="1" customWidth="1"/>
    <col min="3" max="7" width="7.33203125" style="0" customWidth="1"/>
    <col min="8" max="8" width="8.16015625" style="0" customWidth="1"/>
    <col min="9" max="20" width="7.33203125" style="0" customWidth="1"/>
    <col min="21" max="21" width="24.83203125" style="0" customWidth="1"/>
    <col min="22" max="25" width="10" style="0" customWidth="1"/>
    <col min="26" max="26" width="13" style="0" customWidth="1"/>
    <col min="27" max="39" width="10" style="0" customWidth="1"/>
  </cols>
  <sheetData>
    <row r="1" ht="12.75" customHeight="1"/>
    <row r="2" spans="2:21" ht="41.25" customHeight="1">
      <c r="B2" s="51" t="s">
        <v>0</v>
      </c>
      <c r="C2" s="50"/>
      <c r="D2" s="50"/>
      <c r="E2" s="50"/>
      <c r="F2" s="50"/>
      <c r="G2" s="50"/>
      <c r="H2" s="50"/>
      <c r="I2" s="50"/>
      <c r="J2" s="50"/>
      <c r="K2" s="50"/>
      <c r="L2" s="50"/>
      <c r="M2" s="50"/>
      <c r="N2" s="50"/>
      <c r="O2" s="50"/>
      <c r="P2" s="50"/>
      <c r="Q2" s="50"/>
      <c r="R2" s="50"/>
      <c r="S2" s="50"/>
      <c r="T2" s="50"/>
      <c r="U2" s="50"/>
    </row>
    <row r="3" spans="2:21" ht="15.75" customHeight="1">
      <c r="B3" s="1"/>
      <c r="C3" s="1"/>
      <c r="D3" s="1"/>
      <c r="E3" s="1"/>
      <c r="F3" s="1"/>
      <c r="G3" s="1"/>
      <c r="H3" s="1"/>
      <c r="I3" s="1"/>
      <c r="J3" s="1"/>
      <c r="K3" s="1"/>
      <c r="L3" s="1"/>
      <c r="M3" s="1"/>
      <c r="N3" s="1"/>
      <c r="O3" s="1"/>
      <c r="P3" s="1"/>
      <c r="Q3" s="1"/>
      <c r="R3" s="1"/>
      <c r="S3" s="1"/>
      <c r="T3" s="1"/>
      <c r="U3" s="1"/>
    </row>
    <row r="4" spans="2:21" ht="2.25" customHeight="1">
      <c r="B4" s="2"/>
      <c r="C4" s="2"/>
      <c r="D4" s="2"/>
      <c r="E4" s="2"/>
      <c r="F4" s="2"/>
      <c r="G4" s="2"/>
      <c r="H4" s="2"/>
      <c r="I4" s="2"/>
      <c r="J4" s="2"/>
      <c r="K4" s="2"/>
      <c r="L4" s="2"/>
      <c r="M4" s="2"/>
      <c r="N4" s="2"/>
      <c r="O4" s="2"/>
      <c r="P4" s="2"/>
      <c r="Q4" s="2"/>
      <c r="R4" s="2"/>
      <c r="S4" s="2"/>
      <c r="T4" s="2"/>
      <c r="U4" s="2"/>
    </row>
    <row r="5" spans="2:36" ht="15" customHeight="1">
      <c r="B5" s="52" t="s">
        <v>1</v>
      </c>
      <c r="C5" s="54" t="s">
        <v>2</v>
      </c>
      <c r="D5" s="55"/>
      <c r="E5" s="55"/>
      <c r="F5" s="55"/>
      <c r="G5" s="55"/>
      <c r="H5" s="55"/>
      <c r="I5" s="55"/>
      <c r="J5" s="55"/>
      <c r="K5" s="55"/>
      <c r="L5" s="55"/>
      <c r="M5" s="55"/>
      <c r="N5" s="55"/>
      <c r="O5" s="55"/>
      <c r="P5" s="55"/>
      <c r="Q5" s="55"/>
      <c r="R5" s="55"/>
      <c r="S5" s="55"/>
      <c r="T5" s="56"/>
      <c r="U5" s="57" t="s">
        <v>3</v>
      </c>
      <c r="V5" s="3"/>
      <c r="W5" s="3"/>
      <c r="X5" s="3"/>
      <c r="Y5" s="3"/>
      <c r="Z5" s="3"/>
      <c r="AA5" s="3"/>
      <c r="AB5" s="3"/>
      <c r="AC5" s="3"/>
      <c r="AD5" s="3"/>
      <c r="AE5" s="3"/>
      <c r="AF5" s="3"/>
      <c r="AG5" s="3"/>
      <c r="AH5" s="3"/>
      <c r="AI5" s="3"/>
      <c r="AJ5" s="3"/>
    </row>
    <row r="6" spans="2:36" ht="14.25" customHeight="1">
      <c r="B6" s="53"/>
      <c r="C6" s="44">
        <v>2003</v>
      </c>
      <c r="D6" s="44">
        <v>2004</v>
      </c>
      <c r="E6" s="44">
        <v>2005</v>
      </c>
      <c r="F6" s="44">
        <v>2006</v>
      </c>
      <c r="G6" s="44">
        <v>2007</v>
      </c>
      <c r="H6" s="45">
        <v>2008</v>
      </c>
      <c r="I6" s="44">
        <v>2009</v>
      </c>
      <c r="J6" s="44">
        <v>2010</v>
      </c>
      <c r="K6" s="44">
        <v>2011</v>
      </c>
      <c r="L6" s="44">
        <v>2012</v>
      </c>
      <c r="M6" s="46">
        <v>2013</v>
      </c>
      <c r="N6" s="44">
        <v>2014</v>
      </c>
      <c r="O6" s="46">
        <v>2015</v>
      </c>
      <c r="P6" s="44">
        <v>2016</v>
      </c>
      <c r="Q6" s="47">
        <v>2017</v>
      </c>
      <c r="R6" s="44">
        <v>2018</v>
      </c>
      <c r="S6" s="48">
        <v>2019</v>
      </c>
      <c r="T6" s="44">
        <v>2020</v>
      </c>
      <c r="U6" s="58"/>
      <c r="V6" s="3"/>
      <c r="W6" s="3"/>
      <c r="X6" s="3"/>
      <c r="Y6" s="3"/>
      <c r="Z6" s="3"/>
      <c r="AA6" s="3"/>
      <c r="AB6" s="3"/>
      <c r="AC6" s="3"/>
      <c r="AD6" s="3"/>
      <c r="AE6" s="3"/>
      <c r="AF6" s="3"/>
      <c r="AG6" s="3"/>
      <c r="AH6" s="3"/>
      <c r="AI6" s="3"/>
      <c r="AJ6" s="3"/>
    </row>
    <row r="7" spans="2:36" ht="16.5" customHeight="1">
      <c r="B7" s="34" t="s">
        <v>74</v>
      </c>
      <c r="C7" s="4" t="s">
        <v>4</v>
      </c>
      <c r="D7" s="5" t="s">
        <v>5</v>
      </c>
      <c r="E7" s="5" t="s">
        <v>6</v>
      </c>
      <c r="F7" s="5" t="s">
        <v>7</v>
      </c>
      <c r="G7" s="5" t="s">
        <v>8</v>
      </c>
      <c r="H7" s="5" t="s">
        <v>9</v>
      </c>
      <c r="I7" s="5" t="s">
        <v>10</v>
      </c>
      <c r="J7" s="5" t="s">
        <v>11</v>
      </c>
      <c r="K7" s="5" t="s">
        <v>12</v>
      </c>
      <c r="L7" s="5" t="s">
        <v>13</v>
      </c>
      <c r="M7" s="5" t="s">
        <v>14</v>
      </c>
      <c r="N7" s="5">
        <v>14</v>
      </c>
      <c r="O7" s="5">
        <v>21</v>
      </c>
      <c r="P7" s="5">
        <v>37</v>
      </c>
      <c r="Q7" s="5">
        <v>74</v>
      </c>
      <c r="R7" s="6">
        <v>132</v>
      </c>
      <c r="S7" s="5">
        <v>489</v>
      </c>
      <c r="T7" s="7">
        <v>264</v>
      </c>
      <c r="U7" s="8">
        <f>POWER(T7/$N$7,1/5)-1</f>
        <v>0.7992651916724416</v>
      </c>
      <c r="V7" s="9"/>
      <c r="W7" s="9"/>
      <c r="X7" s="9"/>
      <c r="Y7" s="9"/>
      <c r="Z7" s="3"/>
      <c r="AA7" s="3"/>
      <c r="AB7" s="3"/>
      <c r="AC7" s="3"/>
      <c r="AD7" s="3"/>
      <c r="AE7" s="3"/>
      <c r="AF7" s="3"/>
      <c r="AG7" s="3"/>
      <c r="AH7" s="3"/>
      <c r="AI7" s="3"/>
      <c r="AJ7" s="3"/>
    </row>
    <row r="8" spans="2:36" ht="14.25" customHeight="1">
      <c r="B8" s="37" t="s">
        <v>75</v>
      </c>
      <c r="C8" s="10" t="s">
        <v>15</v>
      </c>
      <c r="D8" s="11" t="s">
        <v>16</v>
      </c>
      <c r="E8" s="11" t="s">
        <v>17</v>
      </c>
      <c r="F8" s="11" t="s">
        <v>18</v>
      </c>
      <c r="G8" s="11" t="s">
        <v>19</v>
      </c>
      <c r="H8" s="11" t="s">
        <v>20</v>
      </c>
      <c r="I8" s="11" t="s">
        <v>21</v>
      </c>
      <c r="J8" s="11" t="s">
        <v>22</v>
      </c>
      <c r="K8" s="11" t="s">
        <v>23</v>
      </c>
      <c r="L8" s="11" t="s">
        <v>24</v>
      </c>
      <c r="M8" s="12">
        <v>54</v>
      </c>
      <c r="N8" s="12">
        <v>55</v>
      </c>
      <c r="O8" s="12">
        <v>92</v>
      </c>
      <c r="P8" s="12">
        <v>78</v>
      </c>
      <c r="Q8" s="12">
        <v>46</v>
      </c>
      <c r="R8" s="12">
        <v>49</v>
      </c>
      <c r="S8" s="12" t="s">
        <v>25</v>
      </c>
      <c r="T8" s="13" t="s">
        <v>25</v>
      </c>
      <c r="U8" s="14">
        <f>POWER(R8/$M$8,1/5)-1</f>
        <v>-0.019245150962150737</v>
      </c>
      <c r="V8" s="9"/>
      <c r="W8" s="9"/>
      <c r="X8" s="9"/>
      <c r="Y8" s="9"/>
      <c r="Z8" s="3"/>
      <c r="AA8" s="3"/>
      <c r="AB8" s="3"/>
      <c r="AC8" s="3"/>
      <c r="AD8" s="3"/>
      <c r="AE8" s="3"/>
      <c r="AF8" s="3"/>
      <c r="AG8" s="3"/>
      <c r="AH8" s="3"/>
      <c r="AI8" s="3"/>
      <c r="AJ8" s="3"/>
    </row>
    <row r="9" spans="2:36" ht="14.25" customHeight="1">
      <c r="B9" s="35" t="s">
        <v>76</v>
      </c>
      <c r="C9" s="15">
        <v>94</v>
      </c>
      <c r="D9" s="16">
        <v>127</v>
      </c>
      <c r="E9" s="16">
        <v>149</v>
      </c>
      <c r="F9" s="16">
        <v>125</v>
      </c>
      <c r="G9" s="16">
        <v>80</v>
      </c>
      <c r="H9" s="16">
        <v>94</v>
      </c>
      <c r="I9" s="16">
        <v>280</v>
      </c>
      <c r="J9" s="16">
        <v>322</v>
      </c>
      <c r="K9" s="16">
        <v>274</v>
      </c>
      <c r="L9" s="16">
        <v>227</v>
      </c>
      <c r="M9" s="16">
        <v>210</v>
      </c>
      <c r="N9" s="16">
        <v>179</v>
      </c>
      <c r="O9" s="16">
        <v>148</v>
      </c>
      <c r="P9" s="16">
        <v>217</v>
      </c>
      <c r="Q9" s="16">
        <v>201</v>
      </c>
      <c r="R9" s="16">
        <v>255</v>
      </c>
      <c r="S9" s="16">
        <v>166</v>
      </c>
      <c r="T9" s="17">
        <v>184</v>
      </c>
      <c r="U9" s="8">
        <f>POWER(T9/$C$9,1/16)-1</f>
        <v>0.042871077461021034</v>
      </c>
      <c r="V9" s="3"/>
      <c r="W9" s="9"/>
      <c r="X9" s="9"/>
      <c r="Y9" s="9"/>
      <c r="Z9" s="9"/>
      <c r="AA9" s="9"/>
      <c r="AB9" s="9"/>
      <c r="AC9" s="9"/>
      <c r="AD9" s="9"/>
      <c r="AE9" s="9"/>
      <c r="AF9" s="9"/>
      <c r="AG9" s="9"/>
      <c r="AH9" s="9"/>
      <c r="AI9" s="9"/>
      <c r="AJ9" s="9"/>
    </row>
    <row r="10" spans="2:36" ht="14.25" customHeight="1">
      <c r="B10" s="36" t="s">
        <v>77</v>
      </c>
      <c r="C10" s="18" t="s">
        <v>26</v>
      </c>
      <c r="D10" s="12" t="s">
        <v>26</v>
      </c>
      <c r="E10" s="12" t="s">
        <v>26</v>
      </c>
      <c r="F10" s="12" t="s">
        <v>26</v>
      </c>
      <c r="G10" s="12" t="s">
        <v>26</v>
      </c>
      <c r="H10" s="12" t="s">
        <v>26</v>
      </c>
      <c r="I10" s="12" t="s">
        <v>26</v>
      </c>
      <c r="J10" s="12" t="s">
        <v>26</v>
      </c>
      <c r="K10" s="12" t="s">
        <v>26</v>
      </c>
      <c r="L10" s="12" t="s">
        <v>26</v>
      </c>
      <c r="M10" s="12" t="s">
        <v>26</v>
      </c>
      <c r="N10" s="12" t="s">
        <v>26</v>
      </c>
      <c r="O10" s="12" t="s">
        <v>26</v>
      </c>
      <c r="P10" s="12" t="s">
        <v>26</v>
      </c>
      <c r="Q10" s="12">
        <v>20</v>
      </c>
      <c r="R10" s="12">
        <v>96</v>
      </c>
      <c r="S10" s="12">
        <v>219</v>
      </c>
      <c r="T10" s="13">
        <v>309</v>
      </c>
      <c r="U10" s="14">
        <f>POWER(T10/$Q$10,1/2)-1</f>
        <v>2.930648801406709</v>
      </c>
      <c r="V10" s="3"/>
      <c r="W10" s="9"/>
      <c r="X10" s="9"/>
      <c r="Y10" s="9"/>
      <c r="Z10" s="9"/>
      <c r="AA10" s="9"/>
      <c r="AB10" s="9"/>
      <c r="AC10" s="9"/>
      <c r="AD10" s="9"/>
      <c r="AE10" s="9"/>
      <c r="AF10" s="9"/>
      <c r="AG10" s="9"/>
      <c r="AH10" s="9"/>
      <c r="AI10" s="9"/>
      <c r="AJ10" s="9"/>
    </row>
    <row r="11" spans="2:36" ht="14.25" customHeight="1">
      <c r="B11" s="35" t="s">
        <v>78</v>
      </c>
      <c r="C11" s="19" t="s">
        <v>27</v>
      </c>
      <c r="D11" s="6" t="s">
        <v>28</v>
      </c>
      <c r="E11" s="6" t="s">
        <v>29</v>
      </c>
      <c r="F11" s="6" t="s">
        <v>30</v>
      </c>
      <c r="G11" s="6" t="s">
        <v>31</v>
      </c>
      <c r="H11" s="6" t="s">
        <v>32</v>
      </c>
      <c r="I11" s="6" t="s">
        <v>33</v>
      </c>
      <c r="J11" s="6" t="s">
        <v>34</v>
      </c>
      <c r="K11" s="6" t="s">
        <v>35</v>
      </c>
      <c r="L11" s="6" t="s">
        <v>36</v>
      </c>
      <c r="M11" s="6" t="s">
        <v>37</v>
      </c>
      <c r="N11" s="6">
        <v>1</v>
      </c>
      <c r="O11" s="6">
        <v>49</v>
      </c>
      <c r="P11" s="6">
        <v>147</v>
      </c>
      <c r="Q11" s="6">
        <v>358</v>
      </c>
      <c r="R11" s="6">
        <v>440</v>
      </c>
      <c r="S11" s="6">
        <v>549</v>
      </c>
      <c r="T11" s="7">
        <v>322</v>
      </c>
      <c r="U11" s="8">
        <f>POWER(T11/$N$11,1/5)-1</f>
        <v>2.173738749305116</v>
      </c>
      <c r="V11" s="9"/>
      <c r="W11" s="9"/>
      <c r="X11" s="9"/>
      <c r="Y11" s="9"/>
      <c r="Z11" s="3"/>
      <c r="AA11" s="3"/>
      <c r="AB11" s="3"/>
      <c r="AC11" s="3"/>
      <c r="AD11" s="3"/>
      <c r="AE11" s="3"/>
      <c r="AF11" s="3"/>
      <c r="AG11" s="3"/>
      <c r="AH11" s="3"/>
      <c r="AI11" s="3"/>
      <c r="AJ11" s="3"/>
    </row>
    <row r="12" spans="2:36" ht="14.25" customHeight="1">
      <c r="B12" s="37" t="s">
        <v>79</v>
      </c>
      <c r="C12" s="18">
        <v>953</v>
      </c>
      <c r="D12" s="12">
        <v>843</v>
      </c>
      <c r="E12" s="12">
        <v>920</v>
      </c>
      <c r="F12" s="12">
        <v>978</v>
      </c>
      <c r="G12" s="12">
        <v>777</v>
      </c>
      <c r="H12" s="12">
        <v>813</v>
      </c>
      <c r="I12" s="12">
        <v>801</v>
      </c>
      <c r="J12" s="20">
        <v>1501</v>
      </c>
      <c r="K12" s="20">
        <v>1838</v>
      </c>
      <c r="L12" s="20">
        <v>2160</v>
      </c>
      <c r="M12" s="20">
        <v>1983</v>
      </c>
      <c r="N12" s="20">
        <v>2234</v>
      </c>
      <c r="O12" s="20">
        <v>3095</v>
      </c>
      <c r="P12" s="20">
        <v>2600</v>
      </c>
      <c r="Q12" s="20">
        <v>2649</v>
      </c>
      <c r="R12" s="20">
        <v>2608</v>
      </c>
      <c r="S12" s="20">
        <v>2620</v>
      </c>
      <c r="T12" s="21">
        <v>2959</v>
      </c>
      <c r="U12" s="14">
        <f>POWER(T12/$C$12,1/16)-1</f>
        <v>0.07337939471335386</v>
      </c>
      <c r="V12" s="3"/>
      <c r="W12" s="9"/>
      <c r="X12" s="3"/>
      <c r="Y12" s="3"/>
      <c r="Z12" s="3"/>
      <c r="AA12" s="3"/>
      <c r="AB12" s="3"/>
      <c r="AC12" s="3"/>
      <c r="AD12" s="3"/>
      <c r="AE12" s="3"/>
      <c r="AF12" s="3"/>
      <c r="AG12" s="3"/>
      <c r="AH12" s="3"/>
      <c r="AI12" s="3"/>
      <c r="AJ12" s="3"/>
    </row>
    <row r="13" spans="2:36" ht="14.25" customHeight="1">
      <c r="B13" s="35" t="s">
        <v>80</v>
      </c>
      <c r="C13" s="15">
        <v>336</v>
      </c>
      <c r="D13" s="16">
        <v>401</v>
      </c>
      <c r="E13" s="16">
        <v>406</v>
      </c>
      <c r="F13" s="16">
        <v>399</v>
      </c>
      <c r="G13" s="16">
        <v>462</v>
      </c>
      <c r="H13" s="16">
        <v>406</v>
      </c>
      <c r="I13" s="16">
        <v>548</v>
      </c>
      <c r="J13" s="16">
        <v>588</v>
      </c>
      <c r="K13" s="16">
        <v>532</v>
      </c>
      <c r="L13" s="16">
        <v>415</v>
      </c>
      <c r="M13" s="16">
        <v>491</v>
      </c>
      <c r="N13" s="16">
        <v>557</v>
      </c>
      <c r="O13" s="16">
        <v>460</v>
      </c>
      <c r="P13" s="16">
        <v>538</v>
      </c>
      <c r="Q13" s="16">
        <v>942</v>
      </c>
      <c r="R13" s="16">
        <v>720</v>
      </c>
      <c r="S13" s="16">
        <v>625</v>
      </c>
      <c r="T13" s="17">
        <v>127</v>
      </c>
      <c r="U13" s="8">
        <f>POWER(T13/$C$13,1/16)-1</f>
        <v>-0.05899587389159522</v>
      </c>
      <c r="V13" s="3"/>
      <c r="W13" s="3"/>
      <c r="X13" s="3"/>
      <c r="Y13" s="3"/>
      <c r="Z13" s="3"/>
      <c r="AA13" s="3"/>
      <c r="AB13" s="3"/>
      <c r="AC13" s="3"/>
      <c r="AD13" s="3"/>
      <c r="AE13" s="3"/>
      <c r="AF13" s="3"/>
      <c r="AG13" s="3"/>
      <c r="AH13" s="3"/>
      <c r="AI13" s="3"/>
      <c r="AJ13" s="3"/>
    </row>
    <row r="14" spans="2:36" ht="18" customHeight="1">
      <c r="B14" s="37" t="s">
        <v>81</v>
      </c>
      <c r="C14" s="22">
        <v>2365</v>
      </c>
      <c r="D14" s="20">
        <v>2654</v>
      </c>
      <c r="E14" s="20">
        <v>3082</v>
      </c>
      <c r="F14" s="20">
        <v>3095</v>
      </c>
      <c r="G14" s="20">
        <v>2765</v>
      </c>
      <c r="H14" s="20">
        <v>2732</v>
      </c>
      <c r="I14" s="20">
        <v>2329</v>
      </c>
      <c r="J14" s="20">
        <v>2538</v>
      </c>
      <c r="K14" s="20">
        <v>2711</v>
      </c>
      <c r="L14" s="20">
        <v>2521</v>
      </c>
      <c r="M14" s="20">
        <v>2515</v>
      </c>
      <c r="N14" s="20">
        <v>2451</v>
      </c>
      <c r="O14" s="20">
        <v>2906</v>
      </c>
      <c r="P14" s="20">
        <v>2998</v>
      </c>
      <c r="Q14" s="20">
        <v>2347</v>
      </c>
      <c r="R14" s="20">
        <v>2571</v>
      </c>
      <c r="S14" s="20">
        <v>2445</v>
      </c>
      <c r="T14" s="21">
        <v>1461</v>
      </c>
      <c r="U14" s="14">
        <f>POWER(T14/$C$14,1/16)-1</f>
        <v>-0.029654956291997214</v>
      </c>
      <c r="V14" s="3"/>
      <c r="W14" s="3"/>
      <c r="X14" s="3"/>
      <c r="Y14" s="3"/>
      <c r="Z14" s="3"/>
      <c r="AA14" s="3"/>
      <c r="AB14" s="3"/>
      <c r="AC14" s="3"/>
      <c r="AD14" s="3"/>
      <c r="AE14" s="3"/>
      <c r="AF14" s="3"/>
      <c r="AG14" s="3"/>
      <c r="AH14" s="3"/>
      <c r="AI14" s="3"/>
      <c r="AJ14" s="3"/>
    </row>
    <row r="15" spans="2:36" ht="14.25" customHeight="1">
      <c r="B15" s="35" t="s">
        <v>82</v>
      </c>
      <c r="C15" s="19" t="s">
        <v>38</v>
      </c>
      <c r="D15" s="6" t="s">
        <v>39</v>
      </c>
      <c r="E15" s="6" t="s">
        <v>40</v>
      </c>
      <c r="F15" s="6" t="s">
        <v>41</v>
      </c>
      <c r="G15" s="6" t="s">
        <v>42</v>
      </c>
      <c r="H15" s="6" t="s">
        <v>43</v>
      </c>
      <c r="I15" s="6" t="s">
        <v>44</v>
      </c>
      <c r="J15" s="6" t="s">
        <v>45</v>
      </c>
      <c r="K15" s="6" t="s">
        <v>46</v>
      </c>
      <c r="L15" s="6" t="s">
        <v>47</v>
      </c>
      <c r="M15" s="16">
        <v>5</v>
      </c>
      <c r="N15" s="16">
        <v>11</v>
      </c>
      <c r="O15" s="16">
        <v>75</v>
      </c>
      <c r="P15" s="16">
        <v>94</v>
      </c>
      <c r="Q15" s="16">
        <v>134</v>
      </c>
      <c r="R15" s="16">
        <v>159</v>
      </c>
      <c r="S15" s="16">
        <v>204</v>
      </c>
      <c r="T15" s="17">
        <v>225</v>
      </c>
      <c r="U15" s="8">
        <f>POWER(T15/$M$15,1/6)-1</f>
        <v>0.8859727740585395</v>
      </c>
      <c r="V15" s="3"/>
      <c r="W15" s="3"/>
      <c r="X15" s="3"/>
      <c r="Y15" s="3"/>
      <c r="Z15" s="3"/>
      <c r="AA15" s="3"/>
      <c r="AB15" s="3"/>
      <c r="AC15" s="3"/>
      <c r="AD15" s="3"/>
      <c r="AE15" s="3"/>
      <c r="AF15" s="3"/>
      <c r="AG15" s="3"/>
      <c r="AH15" s="3"/>
      <c r="AI15" s="3"/>
      <c r="AJ15" s="3"/>
    </row>
    <row r="16" spans="2:36" ht="14.25" customHeight="1">
      <c r="B16" s="37" t="s">
        <v>83</v>
      </c>
      <c r="C16" s="10" t="s">
        <v>48</v>
      </c>
      <c r="D16" s="11" t="s">
        <v>49</v>
      </c>
      <c r="E16" s="11" t="s">
        <v>50</v>
      </c>
      <c r="F16" s="11" t="s">
        <v>51</v>
      </c>
      <c r="G16" s="11" t="s">
        <v>52</v>
      </c>
      <c r="H16" s="11" t="s">
        <v>53</v>
      </c>
      <c r="I16" s="11" t="s">
        <v>54</v>
      </c>
      <c r="J16" s="11" t="s">
        <v>55</v>
      </c>
      <c r="K16" s="11" t="s">
        <v>56</v>
      </c>
      <c r="L16" s="11" t="s">
        <v>57</v>
      </c>
      <c r="M16" s="12">
        <v>21</v>
      </c>
      <c r="N16" s="12">
        <v>24</v>
      </c>
      <c r="O16" s="12">
        <v>36</v>
      </c>
      <c r="P16" s="12">
        <v>21</v>
      </c>
      <c r="Q16" s="12">
        <v>83</v>
      </c>
      <c r="R16" s="12">
        <v>49</v>
      </c>
      <c r="S16" s="12">
        <v>19</v>
      </c>
      <c r="T16" s="38">
        <v>0</v>
      </c>
      <c r="U16" s="39">
        <f>POWER(T16/$M$16,1/6)-1</f>
        <v>-1</v>
      </c>
      <c r="V16" s="3"/>
      <c r="W16" s="3"/>
      <c r="X16" s="3"/>
      <c r="Y16" s="3"/>
      <c r="Z16" s="3"/>
      <c r="AA16" s="3"/>
      <c r="AB16" s="3"/>
      <c r="AC16" s="3"/>
      <c r="AD16" s="3"/>
      <c r="AE16" s="3"/>
      <c r="AF16" s="3"/>
      <c r="AG16" s="3"/>
      <c r="AH16" s="3"/>
      <c r="AI16" s="3"/>
      <c r="AJ16" s="3"/>
    </row>
    <row r="17" spans="2:36" ht="14.25" customHeight="1">
      <c r="B17" s="35" t="s">
        <v>84</v>
      </c>
      <c r="C17" s="23">
        <v>1695</v>
      </c>
      <c r="D17" s="24">
        <v>1459</v>
      </c>
      <c r="E17" s="16">
        <v>918</v>
      </c>
      <c r="F17" s="24">
        <v>1349</v>
      </c>
      <c r="G17" s="16">
        <v>601</v>
      </c>
      <c r="H17" s="24">
        <v>1066</v>
      </c>
      <c r="I17" s="16">
        <v>718</v>
      </c>
      <c r="J17" s="24">
        <v>1402</v>
      </c>
      <c r="K17" s="16">
        <v>612</v>
      </c>
      <c r="L17" s="16">
        <v>701</v>
      </c>
      <c r="M17" s="16">
        <v>839</v>
      </c>
      <c r="N17" s="16">
        <v>543</v>
      </c>
      <c r="O17" s="16">
        <v>1143</v>
      </c>
      <c r="P17" s="16">
        <v>331</v>
      </c>
      <c r="Q17" s="40">
        <v>701</v>
      </c>
      <c r="R17" s="40">
        <v>607</v>
      </c>
      <c r="S17" s="40">
        <v>669</v>
      </c>
      <c r="T17" s="41">
        <v>591</v>
      </c>
      <c r="U17" s="42">
        <f>POWER(T17/$C$17,1/16)-1</f>
        <v>-0.06372999305981852</v>
      </c>
      <c r="V17" s="3"/>
      <c r="W17" s="3"/>
      <c r="X17" s="3"/>
      <c r="Y17" s="3"/>
      <c r="Z17" s="3"/>
      <c r="AA17" s="3"/>
      <c r="AB17" s="3"/>
      <c r="AC17" s="3"/>
      <c r="AD17" s="3"/>
      <c r="AE17" s="3"/>
      <c r="AF17" s="3"/>
      <c r="AG17" s="3"/>
      <c r="AH17" s="3"/>
      <c r="AI17" s="3"/>
      <c r="AJ17" s="3"/>
    </row>
    <row r="18" spans="2:36" ht="14.25" customHeight="1">
      <c r="B18" s="37" t="s">
        <v>85</v>
      </c>
      <c r="C18" s="18">
        <v>368</v>
      </c>
      <c r="D18" s="12">
        <v>310</v>
      </c>
      <c r="E18" s="12">
        <v>382</v>
      </c>
      <c r="F18" s="12">
        <v>353</v>
      </c>
      <c r="G18" s="12">
        <v>336</v>
      </c>
      <c r="H18" s="12">
        <v>392</v>
      </c>
      <c r="I18" s="12">
        <v>543</v>
      </c>
      <c r="J18" s="12">
        <v>410</v>
      </c>
      <c r="K18" s="12">
        <v>346</v>
      </c>
      <c r="L18" s="12">
        <v>417</v>
      </c>
      <c r="M18" s="20">
        <v>694</v>
      </c>
      <c r="N18" s="20">
        <v>642</v>
      </c>
      <c r="O18" s="20">
        <v>741</v>
      </c>
      <c r="P18" s="20">
        <v>836</v>
      </c>
      <c r="Q18" s="20">
        <v>879</v>
      </c>
      <c r="R18" s="20">
        <v>1139</v>
      </c>
      <c r="S18" s="20">
        <v>1259</v>
      </c>
      <c r="T18" s="21">
        <v>1273</v>
      </c>
      <c r="U18" s="14">
        <f>POWER(T18/$C$18,1/16)-1</f>
        <v>0.08065305751599605</v>
      </c>
      <c r="V18" s="3"/>
      <c r="W18" s="3"/>
      <c r="X18" s="3"/>
      <c r="Y18" s="3"/>
      <c r="Z18" s="3"/>
      <c r="AA18" s="3"/>
      <c r="AB18" s="3"/>
      <c r="AC18" s="3"/>
      <c r="AD18" s="3"/>
      <c r="AE18" s="3"/>
      <c r="AF18" s="3"/>
      <c r="AG18" s="3"/>
      <c r="AH18" s="3"/>
      <c r="AI18" s="3"/>
      <c r="AJ18" s="3"/>
    </row>
    <row r="19" spans="2:36" ht="14.25" customHeight="1">
      <c r="B19" s="43" t="s">
        <v>86</v>
      </c>
      <c r="C19" s="15">
        <v>50</v>
      </c>
      <c r="D19" s="16">
        <v>159</v>
      </c>
      <c r="E19" s="16">
        <v>183</v>
      </c>
      <c r="F19" s="16">
        <v>211</v>
      </c>
      <c r="G19" s="16">
        <v>144</v>
      </c>
      <c r="H19" s="16">
        <v>110</v>
      </c>
      <c r="I19" s="16">
        <v>268</v>
      </c>
      <c r="J19" s="16">
        <v>242</v>
      </c>
      <c r="K19" s="16">
        <v>251</v>
      </c>
      <c r="L19" s="16">
        <v>233</v>
      </c>
      <c r="M19" s="16">
        <v>490</v>
      </c>
      <c r="N19" s="16">
        <v>603</v>
      </c>
      <c r="O19" s="16">
        <v>132</v>
      </c>
      <c r="P19" s="16">
        <v>132</v>
      </c>
      <c r="Q19" s="16">
        <v>319</v>
      </c>
      <c r="R19" s="25">
        <v>353</v>
      </c>
      <c r="S19" s="16">
        <v>496</v>
      </c>
      <c r="T19" s="17">
        <v>494</v>
      </c>
      <c r="U19" s="8">
        <f>POWER(T19/$C$19,1/16)-1</f>
        <v>0.15391098837258532</v>
      </c>
      <c r="V19" s="3"/>
      <c r="W19" s="3"/>
      <c r="X19" s="3"/>
      <c r="Y19" s="3"/>
      <c r="Z19" s="3"/>
      <c r="AA19" s="3"/>
      <c r="AB19" s="3"/>
      <c r="AC19" s="3"/>
      <c r="AD19" s="3"/>
      <c r="AE19" s="3"/>
      <c r="AF19" s="3"/>
      <c r="AG19" s="3"/>
      <c r="AH19" s="3"/>
      <c r="AI19" s="3"/>
      <c r="AJ19" s="3"/>
    </row>
    <row r="20" spans="2:39" ht="14.25" customHeight="1">
      <c r="B20" s="26" t="s">
        <v>58</v>
      </c>
      <c r="C20" s="27">
        <f aca="true" t="shared" si="0" ref="C20:M20">SUM(C9:C19)</f>
        <v>5861</v>
      </c>
      <c r="D20" s="28">
        <f t="shared" si="0"/>
        <v>5953</v>
      </c>
      <c r="E20" s="28">
        <f t="shared" si="0"/>
        <v>6040</v>
      </c>
      <c r="F20" s="28">
        <f t="shared" si="0"/>
        <v>6510</v>
      </c>
      <c r="G20" s="28">
        <f t="shared" si="0"/>
        <v>5165</v>
      </c>
      <c r="H20" s="28">
        <f t="shared" si="0"/>
        <v>5613</v>
      </c>
      <c r="I20" s="28">
        <f t="shared" si="0"/>
        <v>5487</v>
      </c>
      <c r="J20" s="28">
        <f t="shared" si="0"/>
        <v>7003</v>
      </c>
      <c r="K20" s="28">
        <f t="shared" si="0"/>
        <v>6564</v>
      </c>
      <c r="L20" s="28">
        <f t="shared" si="0"/>
        <v>6674</v>
      </c>
      <c r="M20" s="28">
        <f t="shared" si="0"/>
        <v>7248</v>
      </c>
      <c r="N20" s="28">
        <f aca="true" t="shared" si="1" ref="N20:T20">SUM(N7:N19)</f>
        <v>7314</v>
      </c>
      <c r="O20" s="28">
        <f t="shared" si="1"/>
        <v>8898</v>
      </c>
      <c r="P20" s="28">
        <f t="shared" si="1"/>
        <v>8029</v>
      </c>
      <c r="Q20" s="28">
        <f t="shared" si="1"/>
        <v>8753</v>
      </c>
      <c r="R20" s="28">
        <f t="shared" si="1"/>
        <v>9178</v>
      </c>
      <c r="S20" s="28">
        <f t="shared" si="1"/>
        <v>9760</v>
      </c>
      <c r="T20" s="29">
        <f t="shared" si="1"/>
        <v>8209</v>
      </c>
      <c r="U20" s="30">
        <f>POWER(T20/$C$20,1/16)-1</f>
        <v>0.021280191200362175</v>
      </c>
      <c r="V20" s="3"/>
      <c r="W20" s="3"/>
      <c r="X20" s="3"/>
      <c r="Y20" s="3"/>
      <c r="Z20" s="3"/>
      <c r="AA20" s="3"/>
      <c r="AB20" s="3"/>
      <c r="AC20" s="3"/>
      <c r="AD20" s="3"/>
      <c r="AE20" s="3"/>
      <c r="AF20" s="3"/>
      <c r="AG20" s="3"/>
      <c r="AH20" s="3"/>
      <c r="AI20" s="3"/>
      <c r="AJ20" s="3"/>
      <c r="AK20" s="3"/>
      <c r="AL20" s="3"/>
      <c r="AM20" s="3"/>
    </row>
    <row r="21" spans="22:36" ht="12.75" customHeight="1">
      <c r="V21" s="3"/>
      <c r="W21" s="3"/>
      <c r="X21" s="3"/>
      <c r="Y21" s="3"/>
      <c r="Z21" s="3"/>
      <c r="AA21" s="3"/>
      <c r="AB21" s="3"/>
      <c r="AC21" s="3"/>
      <c r="AD21" s="3"/>
      <c r="AE21" s="3"/>
      <c r="AF21" s="3"/>
      <c r="AG21" s="3"/>
      <c r="AH21" s="3"/>
      <c r="AI21" s="3"/>
      <c r="AJ21" s="3"/>
    </row>
    <row r="22" spans="2:32" ht="14.25" customHeight="1">
      <c r="B22" s="31" t="s">
        <v>59</v>
      </c>
      <c r="C22" s="32"/>
      <c r="D22" s="32"/>
      <c r="E22" s="32"/>
      <c r="F22" s="33"/>
      <c r="G22" s="33"/>
      <c r="H22" s="33"/>
      <c r="I22" s="33"/>
      <c r="J22" s="33"/>
      <c r="K22" s="33"/>
      <c r="L22" s="33"/>
      <c r="M22" s="33"/>
      <c r="N22" s="33"/>
      <c r="O22" s="33"/>
      <c r="P22" s="33"/>
      <c r="Q22" s="33"/>
      <c r="R22" s="33"/>
      <c r="S22" s="33"/>
      <c r="T22" s="33"/>
      <c r="U22" s="33"/>
      <c r="AF22" s="3"/>
    </row>
    <row r="23" spans="2:32" ht="14.25" customHeight="1">
      <c r="B23" s="32" t="s">
        <v>60</v>
      </c>
      <c r="C23" s="32"/>
      <c r="D23" s="32"/>
      <c r="E23" s="32"/>
      <c r="F23" s="33"/>
      <c r="G23" s="33"/>
      <c r="H23" s="33"/>
      <c r="I23" s="33"/>
      <c r="J23" s="33"/>
      <c r="K23" s="33"/>
      <c r="L23" s="33"/>
      <c r="M23" s="33"/>
      <c r="N23" s="33"/>
      <c r="O23" s="33"/>
      <c r="P23" s="33"/>
      <c r="Q23" s="33"/>
      <c r="R23" s="33"/>
      <c r="S23" s="33"/>
      <c r="T23" s="33"/>
      <c r="U23" s="33"/>
      <c r="AF23" s="3"/>
    </row>
    <row r="24" spans="2:32" ht="48" customHeight="1">
      <c r="B24" s="49" t="s">
        <v>61</v>
      </c>
      <c r="C24" s="50"/>
      <c r="D24" s="50"/>
      <c r="E24" s="50"/>
      <c r="F24" s="50"/>
      <c r="G24" s="50"/>
      <c r="H24" s="50"/>
      <c r="I24" s="50"/>
      <c r="J24" s="50"/>
      <c r="K24" s="50"/>
      <c r="L24" s="50"/>
      <c r="M24" s="50"/>
      <c r="N24" s="50"/>
      <c r="O24" s="50"/>
      <c r="P24" s="50"/>
      <c r="Q24" s="50"/>
      <c r="R24" s="50"/>
      <c r="S24" s="50"/>
      <c r="T24" s="50"/>
      <c r="U24" s="50"/>
      <c r="AF24" s="3"/>
    </row>
    <row r="25" spans="2:32" ht="98.25" customHeight="1">
      <c r="B25" s="49" t="s">
        <v>62</v>
      </c>
      <c r="C25" s="50"/>
      <c r="D25" s="50"/>
      <c r="E25" s="50"/>
      <c r="F25" s="50"/>
      <c r="G25" s="50"/>
      <c r="H25" s="50"/>
      <c r="I25" s="50"/>
      <c r="J25" s="50"/>
      <c r="K25" s="50"/>
      <c r="L25" s="50"/>
      <c r="M25" s="50"/>
      <c r="N25" s="50"/>
      <c r="O25" s="50"/>
      <c r="P25" s="50"/>
      <c r="Q25" s="50"/>
      <c r="R25" s="50"/>
      <c r="S25" s="50"/>
      <c r="T25" s="50"/>
      <c r="U25" s="50"/>
      <c r="AF25" s="3"/>
    </row>
    <row r="26" spans="2:21" ht="27" customHeight="1">
      <c r="B26" s="49" t="s">
        <v>63</v>
      </c>
      <c r="C26" s="50"/>
      <c r="D26" s="50"/>
      <c r="E26" s="50"/>
      <c r="F26" s="50"/>
      <c r="G26" s="50"/>
      <c r="H26" s="50"/>
      <c r="I26" s="50"/>
      <c r="J26" s="50"/>
      <c r="K26" s="50"/>
      <c r="L26" s="50"/>
      <c r="M26" s="50"/>
      <c r="N26" s="50"/>
      <c r="O26" s="50"/>
      <c r="P26" s="50"/>
      <c r="Q26" s="50"/>
      <c r="R26" s="50"/>
      <c r="S26" s="50"/>
      <c r="T26" s="50"/>
      <c r="U26" s="50"/>
    </row>
    <row r="27" spans="2:5" ht="12.75" customHeight="1">
      <c r="B27" s="32" t="s">
        <v>64</v>
      </c>
      <c r="C27" s="32"/>
      <c r="D27" s="32"/>
      <c r="E27" s="32"/>
    </row>
    <row r="28" spans="2:5" ht="12.75" customHeight="1">
      <c r="B28" s="32"/>
      <c r="C28" s="32"/>
      <c r="D28" s="32"/>
      <c r="E28" s="32"/>
    </row>
    <row r="29" spans="2:5" ht="12.75" customHeight="1">
      <c r="B29" s="32"/>
      <c r="C29" s="32"/>
      <c r="D29" s="32"/>
      <c r="E29" s="32"/>
    </row>
    <row r="30" spans="2:5" ht="12.75" customHeight="1">
      <c r="B30" s="32"/>
      <c r="C30" s="32"/>
      <c r="D30" s="32"/>
      <c r="E30" s="32"/>
    </row>
    <row r="31" spans="2:5" ht="12.75" customHeight="1">
      <c r="B31" s="32"/>
      <c r="C31" s="32"/>
      <c r="D31" s="32"/>
      <c r="E31" s="32"/>
    </row>
    <row r="32" spans="2:5" ht="12.75" customHeight="1">
      <c r="B32" s="32" t="s">
        <v>65</v>
      </c>
      <c r="C32" s="32"/>
      <c r="D32" s="32"/>
      <c r="E32" s="32"/>
    </row>
    <row r="33" spans="2:5" ht="12.75" customHeight="1">
      <c r="B33" s="32" t="s">
        <v>66</v>
      </c>
      <c r="C33" s="32"/>
      <c r="D33" s="32"/>
      <c r="E33" s="32"/>
    </row>
    <row r="34" spans="2:5" ht="12.75" customHeight="1">
      <c r="B34" s="32" t="s">
        <v>67</v>
      </c>
      <c r="C34" s="32"/>
      <c r="D34" s="32"/>
      <c r="E34" s="32"/>
    </row>
    <row r="35" spans="2:5" ht="12.75" customHeight="1">
      <c r="B35" s="32" t="s">
        <v>68</v>
      </c>
      <c r="C35" s="32"/>
      <c r="D35" s="32"/>
      <c r="E35" s="32"/>
    </row>
    <row r="36" spans="2:5" ht="12.75" customHeight="1">
      <c r="B36" s="32" t="s">
        <v>69</v>
      </c>
      <c r="C36" s="32"/>
      <c r="D36" s="32"/>
      <c r="E36" s="32"/>
    </row>
    <row r="37" spans="2:5" ht="12.75" customHeight="1">
      <c r="B37" s="32" t="s">
        <v>70</v>
      </c>
      <c r="C37" s="32"/>
      <c r="D37" s="32"/>
      <c r="E37" s="32"/>
    </row>
    <row r="38" spans="2:5" ht="12.75" customHeight="1">
      <c r="B38" s="32" t="s">
        <v>71</v>
      </c>
      <c r="C38" s="32"/>
      <c r="D38" s="32"/>
      <c r="E38" s="32"/>
    </row>
    <row r="39" spans="2:5" ht="12.75" customHeight="1">
      <c r="B39" s="32" t="s">
        <v>72</v>
      </c>
      <c r="C39" s="32"/>
      <c r="D39" s="32"/>
      <c r="E39" s="32"/>
    </row>
    <row r="40" spans="2:5" ht="12.75" customHeight="1">
      <c r="B40" s="32"/>
      <c r="C40" s="32"/>
      <c r="D40" s="32"/>
      <c r="E40" s="32"/>
    </row>
    <row r="41" spans="2:21" ht="38.25" customHeight="1">
      <c r="B41" s="49" t="s">
        <v>73</v>
      </c>
      <c r="C41" s="50"/>
      <c r="D41" s="50"/>
      <c r="E41" s="50"/>
      <c r="F41" s="50"/>
      <c r="G41" s="50"/>
      <c r="H41" s="50"/>
      <c r="I41" s="50"/>
      <c r="J41" s="50"/>
      <c r="K41" s="50"/>
      <c r="L41" s="50"/>
      <c r="M41" s="50"/>
      <c r="N41" s="50"/>
      <c r="O41" s="50"/>
      <c r="P41" s="50"/>
      <c r="Q41" s="50"/>
      <c r="R41" s="50"/>
      <c r="S41" s="50"/>
      <c r="T41" s="50"/>
      <c r="U41" s="50"/>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8">
    <mergeCell ref="B25:U25"/>
    <mergeCell ref="B26:U26"/>
    <mergeCell ref="B41:U41"/>
    <mergeCell ref="B2:U2"/>
    <mergeCell ref="B5:B6"/>
    <mergeCell ref="C5:T5"/>
    <mergeCell ref="U5:U6"/>
    <mergeCell ref="B24:U24"/>
  </mergeCells>
  <printOptions/>
  <pageMargins left="0.7086614173228347" right="0.7086614173228347" top="0.7480314960629921" bottom="0.7480314960629921" header="0" footer="0"/>
  <pageSetup fitToHeight="0" fitToWidth="1" horizontalDpi="600" verticalDpi="600" orientation="landscape" paperSize="8"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\376\377\000S\000e\000b\000i\000n\000o\000r\000 \000I\000I</dc:creator>
  <cp:keywords/>
  <dc:description/>
  <cp:lastModifiedBy>Georg</cp:lastModifiedBy>
  <cp:lastPrinted>2023-07-06T14:38:27Z</cp:lastPrinted>
  <dcterms:created xsi:type="dcterms:W3CDTF">2016-05-23T13:02:55Z</dcterms:created>
  <dcterms:modified xsi:type="dcterms:W3CDTF">2023-07-06T15:00:48Z</dcterms:modified>
  <cp:category/>
  <cp:version/>
  <cp:contentType/>
  <cp:contentStatus/>
</cp:coreProperties>
</file>