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450" activeTab="0"/>
  </bookViews>
  <sheets>
    <sheet name="distribución salarial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<sst xmlns="http://schemas.openxmlformats.org/spreadsheetml/2006/main" count="25" uniqueCount="17">
  <si>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Porcentaje</t>
  </si>
  <si>
    <t>Varón</t>
  </si>
  <si>
    <t>Mujer</t>
  </si>
  <si>
    <t>-</t>
  </si>
  <si>
    <t>Total</t>
  </si>
  <si>
    <t>Promedio de salario servicio doméstico</t>
  </si>
  <si>
    <t>Ns/Nr</t>
  </si>
  <si>
    <r>
      <rPr>
        <b/>
        <sz val="8"/>
        <color indexed="8"/>
        <rFont val="Calibri"/>
        <family val="2"/>
      </rPr>
      <t xml:space="preserve">Fuente: </t>
    </r>
    <r>
      <rPr>
        <sz val="8"/>
        <color indexed="8"/>
        <rFont val="Calibri"/>
        <family val="2"/>
      </rPr>
      <t>INDEC, Encuesta Permanente de Hogares.</t>
    </r>
  </si>
  <si>
    <t xml:space="preserve">Escala de Ingresos
</t>
  </si>
  <si>
    <t>24 partidos del conurbano bonaerense, absolutos y porcentajes por género, III trimestre 2022</t>
  </si>
  <si>
    <t>Acumulado Varón</t>
  </si>
  <si>
    <t>Acumulado Mujer</t>
  </si>
  <si>
    <t>Absoluto</t>
  </si>
  <si>
    <t>(*) Incluye los siguientes conceptos: Monto total de sueldos / jornales, salario familiar, horas extras, otras bonificaciones habituales y tickets, vales o similares en pesos</t>
  </si>
  <si>
    <t>Ratio con el valor de la canasta básica (1)</t>
  </si>
  <si>
    <t>(1) El ratio con el valor de la canasta básica es un cociente entre el ingreso y el valor de la canasta. El valor de la canasta básica para septiembre del 2022 es: $18.359,84</t>
  </si>
  <si>
    <t>Trabajadores/as en servicio Doméstico, Ingresos mensuales*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</si>
</sst>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&quot;$&quot;\ #,##0"/>
    <numFmt numFmtId="166" formatCode="0.0"/>
  </numFmts>
  <fonts count="44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24" borderId="0" xfId="0" applyFill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 vertical="top" wrapText="1"/>
    </xf>
    <xf numFmtId="0" fontId="25" fillId="33" borderId="10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3" fontId="40" fillId="34" borderId="0" xfId="0" applyNumberFormat="1" applyFont="1" applyFill="1" applyAlignment="1">
      <alignment horizontal="center" vertical="center"/>
    </xf>
    <xf numFmtId="164" fontId="40" fillId="34" borderId="0" xfId="0" applyNumberFormat="1" applyFont="1" applyFill="1" applyAlignment="1">
      <alignment horizontal="center" vertical="center"/>
    </xf>
    <xf numFmtId="164" fontId="40" fillId="35" borderId="0" xfId="0" applyNumberFormat="1" applyFont="1" applyFill="1" applyAlignment="1">
      <alignment horizontal="center" vertical="center"/>
    </xf>
    <xf numFmtId="3" fontId="40" fillId="0" borderId="0" xfId="0" applyNumberFormat="1" applyFont="1" applyAlignment="1">
      <alignment horizontal="center" vertical="center"/>
    </xf>
    <xf numFmtId="164" fontId="40" fillId="0" borderId="0" xfId="0" applyNumberFormat="1" applyFont="1" applyAlignment="1">
      <alignment horizontal="center" vertical="center"/>
    </xf>
    <xf numFmtId="3" fontId="40" fillId="34" borderId="12" xfId="0" applyNumberFormat="1" applyFont="1" applyFill="1" applyBorder="1" applyAlignment="1">
      <alignment horizontal="center" vertical="center"/>
    </xf>
    <xf numFmtId="164" fontId="40" fillId="34" borderId="12" xfId="0" applyNumberFormat="1" applyFont="1" applyFill="1" applyBorder="1" applyAlignment="1">
      <alignment horizontal="center" vertical="center"/>
    </xf>
    <xf numFmtId="164" fontId="40" fillId="35" borderId="12" xfId="0" applyNumberFormat="1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1" fillId="34" borderId="14" xfId="0" applyFont="1" applyFill="1" applyBorder="1" applyAlignment="1">
      <alignment horizontal="center" vertical="center"/>
    </xf>
    <xf numFmtId="3" fontId="41" fillId="34" borderId="15" xfId="0" applyNumberFormat="1" applyFont="1" applyFill="1" applyBorder="1" applyAlignment="1">
      <alignment horizontal="center" vertical="center"/>
    </xf>
    <xf numFmtId="164" fontId="41" fillId="34" borderId="15" xfId="0" applyNumberFormat="1" applyFont="1" applyFill="1" applyBorder="1" applyAlignment="1">
      <alignment horizontal="center" vertical="center"/>
    </xf>
    <xf numFmtId="164" fontId="41" fillId="35" borderId="15" xfId="0" applyNumberFormat="1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34" borderId="0" xfId="0" applyFont="1" applyFill="1" applyAlignment="1">
      <alignment horizontal="center" vertical="center"/>
    </xf>
    <xf numFmtId="3" fontId="41" fillId="34" borderId="0" xfId="0" applyNumberFormat="1" applyFont="1" applyFill="1" applyAlignment="1">
      <alignment horizontal="center" vertical="center"/>
    </xf>
    <xf numFmtId="0" fontId="41" fillId="34" borderId="0" xfId="0" applyFont="1" applyFill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165" fontId="40" fillId="34" borderId="16" xfId="0" applyNumberFormat="1" applyFont="1" applyFill="1" applyBorder="1" applyAlignment="1">
      <alignment horizontal="center" vertical="center"/>
    </xf>
    <xf numFmtId="165" fontId="40" fillId="0" borderId="13" xfId="0" applyNumberFormat="1" applyFont="1" applyBorder="1" applyAlignment="1">
      <alignment horizontal="center" vertical="center"/>
    </xf>
    <xf numFmtId="165" fontId="40" fillId="34" borderId="13" xfId="0" applyNumberFormat="1" applyFont="1" applyFill="1" applyBorder="1" applyAlignment="1">
      <alignment horizontal="center" vertical="center"/>
    </xf>
    <xf numFmtId="166" fontId="40" fillId="0" borderId="17" xfId="0" applyNumberFormat="1" applyFont="1" applyBorder="1" applyAlignment="1">
      <alignment horizontal="center" vertical="center"/>
    </xf>
    <xf numFmtId="166" fontId="41" fillId="35" borderId="18" xfId="0" applyNumberFormat="1" applyFont="1" applyFill="1" applyBorder="1" applyAlignment="1">
      <alignment horizontal="center" vertical="center"/>
    </xf>
    <xf numFmtId="2" fontId="40" fillId="35" borderId="19" xfId="0" applyNumberFormat="1" applyFont="1" applyFill="1" applyBorder="1" applyAlignment="1">
      <alignment horizontal="center" vertical="center"/>
    </xf>
    <xf numFmtId="2" fontId="40" fillId="0" borderId="17" xfId="0" applyNumberFormat="1" applyFont="1" applyBorder="1" applyAlignment="1">
      <alignment horizontal="center" vertical="center"/>
    </xf>
    <xf numFmtId="2" fontId="40" fillId="35" borderId="17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left" vertical="top" wrapText="1"/>
    </xf>
    <xf numFmtId="0" fontId="25" fillId="33" borderId="11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wrapText="1"/>
    </xf>
    <xf numFmtId="0" fontId="42" fillId="0" borderId="0" xfId="0" applyFont="1" applyAlignment="1">
      <alignment horizontal="center"/>
    </xf>
    <xf numFmtId="0" fontId="25" fillId="33" borderId="10" xfId="0" applyFont="1" applyFill="1" applyBorder="1" applyAlignment="1">
      <alignment horizontal="center" wrapText="1"/>
    </xf>
    <xf numFmtId="0" fontId="25" fillId="33" borderId="20" xfId="0" applyFont="1" applyFill="1" applyBorder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/>
    </xf>
    <xf numFmtId="0" fontId="25" fillId="33" borderId="22" xfId="0" applyFont="1" applyFill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N70"/>
  <sheetViews>
    <sheetView showGridLines="0" tabSelected="1" zoomScalePageLayoutView="0" workbookViewId="0" topLeftCell="B1">
      <selection activeCell="C4" sqref="C4:J4"/>
    </sheetView>
  </sheetViews>
  <sheetFormatPr defaultColWidth="14.421875" defaultRowHeight="15" customHeight="1"/>
  <cols>
    <col min="1" max="2" width="14.421875" style="0" customWidth="1"/>
    <col min="3" max="3" width="16.421875" style="0" customWidth="1"/>
    <col min="4" max="10" width="16.7109375" style="0" customWidth="1"/>
    <col min="11" max="11" width="18.8515625" style="0" customWidth="1"/>
    <col min="12" max="25" width="10.7109375" style="0" customWidth="1"/>
  </cols>
  <sheetData>
    <row r="4" spans="3:11" ht="15" customHeight="1">
      <c r="C4" s="37" t="s">
        <v>16</v>
      </c>
      <c r="D4" s="37"/>
      <c r="E4" s="37"/>
      <c r="F4" s="37"/>
      <c r="G4" s="37"/>
      <c r="H4" s="37"/>
      <c r="I4" s="37"/>
      <c r="J4" s="37"/>
      <c r="K4" s="24"/>
    </row>
    <row r="5" spans="3:11" ht="15" customHeight="1">
      <c r="C5" s="40" t="s">
        <v>9</v>
      </c>
      <c r="D5" s="40"/>
      <c r="E5" s="40"/>
      <c r="F5" s="40"/>
      <c r="G5" s="40"/>
      <c r="H5" s="40"/>
      <c r="I5" s="40"/>
      <c r="J5" s="40"/>
      <c r="K5" s="25"/>
    </row>
    <row r="6" spans="3:11" ht="15.75">
      <c r="C6" s="40"/>
      <c r="D6" s="40"/>
      <c r="E6" s="40"/>
      <c r="F6" s="40"/>
      <c r="G6" s="40"/>
      <c r="H6" s="40"/>
      <c r="I6" s="40"/>
      <c r="J6" s="40"/>
      <c r="K6" s="25"/>
    </row>
    <row r="7" ht="15.75" customHeight="1"/>
    <row r="8" spans="3:14" ht="2.25" customHeight="1">
      <c r="C8" s="1"/>
      <c r="D8" s="1"/>
      <c r="E8" s="1"/>
      <c r="F8" s="1"/>
      <c r="G8" s="1"/>
      <c r="H8" s="1"/>
      <c r="I8" s="1"/>
      <c r="J8" s="1"/>
      <c r="K8" s="1"/>
      <c r="M8" s="1"/>
      <c r="N8" s="1"/>
    </row>
    <row r="9" spans="3:14" ht="14.25" customHeight="1">
      <c r="C9" s="38" t="s">
        <v>8</v>
      </c>
      <c r="D9" s="44" t="s">
        <v>12</v>
      </c>
      <c r="E9" s="45"/>
      <c r="F9" s="46"/>
      <c r="G9" s="41" t="s">
        <v>0</v>
      </c>
      <c r="H9" s="42"/>
      <c r="I9" s="42"/>
      <c r="J9" s="43"/>
      <c r="K9" s="35" t="s">
        <v>14</v>
      </c>
      <c r="M9" s="35" t="s">
        <v>5</v>
      </c>
      <c r="N9" s="36"/>
    </row>
    <row r="10" spans="3:14" ht="27" customHeight="1">
      <c r="C10" s="39"/>
      <c r="D10" s="4" t="s">
        <v>4</v>
      </c>
      <c r="E10" s="4" t="s">
        <v>2</v>
      </c>
      <c r="F10" s="4" t="s">
        <v>1</v>
      </c>
      <c r="G10" s="4" t="s">
        <v>2</v>
      </c>
      <c r="H10" s="4" t="s">
        <v>1</v>
      </c>
      <c r="I10" s="4" t="s">
        <v>11</v>
      </c>
      <c r="J10" s="4" t="s">
        <v>10</v>
      </c>
      <c r="K10" s="35"/>
      <c r="M10" s="5" t="s">
        <v>2</v>
      </c>
      <c r="N10" s="5" t="s">
        <v>1</v>
      </c>
    </row>
    <row r="11" spans="3:14" ht="14.25" customHeight="1">
      <c r="C11" s="26">
        <v>0</v>
      </c>
      <c r="D11" s="11">
        <f aca="true" t="shared" si="0" ref="D11:D42">+F11+E11</f>
        <v>19748</v>
      </c>
      <c r="E11" s="11">
        <v>19748</v>
      </c>
      <c r="F11" s="11">
        <v>0</v>
      </c>
      <c r="G11" s="13">
        <f aca="true" t="shared" si="1" ref="G11:H13">+E11/E$65</f>
        <v>0.0545840001547855</v>
      </c>
      <c r="H11" s="12">
        <f t="shared" si="1"/>
        <v>0</v>
      </c>
      <c r="I11" s="13">
        <f>+G11</f>
        <v>0.0545840001547855</v>
      </c>
      <c r="J11" s="13">
        <f>+H11</f>
        <v>0</v>
      </c>
      <c r="K11" s="31">
        <v>0</v>
      </c>
      <c r="M11" s="22">
        <v>19608</v>
      </c>
      <c r="N11" s="23">
        <v>28297</v>
      </c>
    </row>
    <row r="12" spans="3:11" ht="14.25" customHeight="1">
      <c r="C12" s="27">
        <v>500</v>
      </c>
      <c r="D12" s="20">
        <f t="shared" si="0"/>
        <v>1161</v>
      </c>
      <c r="E12" s="9">
        <v>1161</v>
      </c>
      <c r="F12" s="9">
        <v>0</v>
      </c>
      <c r="G12" s="10">
        <f t="shared" si="1"/>
        <v>0.00320903505062315</v>
      </c>
      <c r="H12" s="10">
        <f t="shared" si="1"/>
        <v>0</v>
      </c>
      <c r="I12" s="10">
        <f aca="true" t="shared" si="2" ref="I12:I43">+I11+G12</f>
        <v>0.05779303520540865</v>
      </c>
      <c r="J12" s="10">
        <f aca="true" t="shared" si="3" ref="J12:J43">+J11+H12</f>
        <v>0</v>
      </c>
      <c r="K12" s="32">
        <f>+C12/18359.84</f>
        <v>0.027233352796102797</v>
      </c>
    </row>
    <row r="13" spans="3:11" ht="14.25" customHeight="1">
      <c r="C13" s="28">
        <v>2000</v>
      </c>
      <c r="D13" s="21">
        <f t="shared" si="0"/>
        <v>2099</v>
      </c>
      <c r="E13" s="6">
        <v>2099</v>
      </c>
      <c r="F13" s="6">
        <v>0</v>
      </c>
      <c r="G13" s="8">
        <f t="shared" si="1"/>
        <v>0.005801692137173119</v>
      </c>
      <c r="H13" s="7">
        <f t="shared" si="1"/>
        <v>0</v>
      </c>
      <c r="I13" s="8">
        <f t="shared" si="2"/>
        <v>0.06359472734258177</v>
      </c>
      <c r="J13" s="8">
        <f t="shared" si="3"/>
        <v>0</v>
      </c>
      <c r="K13" s="33">
        <f aca="true" t="shared" si="4" ref="K13:K63">+C13/18359.84</f>
        <v>0.10893341118441119</v>
      </c>
    </row>
    <row r="14" spans="3:11" ht="14.25" customHeight="1">
      <c r="C14" s="27">
        <v>2800</v>
      </c>
      <c r="D14" s="20">
        <f t="shared" si="0"/>
        <v>2975</v>
      </c>
      <c r="E14" s="9">
        <v>2975</v>
      </c>
      <c r="F14" s="9">
        <v>0</v>
      </c>
      <c r="G14" s="10">
        <f aca="true" t="shared" si="5" ref="G14:G45">+E14/E$65</f>
        <v>0.008222979565550277</v>
      </c>
      <c r="H14" s="10">
        <f>+F14/F$65</f>
        <v>0</v>
      </c>
      <c r="I14" s="10">
        <f t="shared" si="2"/>
        <v>0.07181770690813205</v>
      </c>
      <c r="J14" s="10">
        <f t="shared" si="3"/>
        <v>0</v>
      </c>
      <c r="K14" s="32">
        <f t="shared" si="4"/>
        <v>0.15250677565817566</v>
      </c>
    </row>
    <row r="15" spans="3:11" ht="14.25" customHeight="1">
      <c r="C15" s="28">
        <v>3000</v>
      </c>
      <c r="D15" s="21">
        <f t="shared" si="0"/>
        <v>1410</v>
      </c>
      <c r="E15" s="6">
        <v>1410</v>
      </c>
      <c r="F15" s="6">
        <v>0</v>
      </c>
      <c r="G15" s="8">
        <f t="shared" si="5"/>
        <v>0.0038972777100591224</v>
      </c>
      <c r="H15" s="7">
        <f>+F15/F$65</f>
        <v>0</v>
      </c>
      <c r="I15" s="8">
        <f t="shared" si="2"/>
        <v>0.07571498461819118</v>
      </c>
      <c r="J15" s="8">
        <f t="shared" si="3"/>
        <v>0</v>
      </c>
      <c r="K15" s="33">
        <f t="shared" si="4"/>
        <v>0.16340011677661678</v>
      </c>
    </row>
    <row r="16" spans="3:11" ht="14.25" customHeight="1">
      <c r="C16" s="27">
        <v>4000</v>
      </c>
      <c r="D16" s="20">
        <f t="shared" si="0"/>
        <v>10711</v>
      </c>
      <c r="E16" s="9">
        <v>10711</v>
      </c>
      <c r="F16" s="9">
        <v>0</v>
      </c>
      <c r="G16" s="10">
        <f t="shared" si="5"/>
        <v>0.029605490462725717</v>
      </c>
      <c r="H16" s="10">
        <f>+F16/F$65</f>
        <v>0</v>
      </c>
      <c r="I16" s="10">
        <f t="shared" si="2"/>
        <v>0.1053204750809169</v>
      </c>
      <c r="J16" s="10">
        <f t="shared" si="3"/>
        <v>0</v>
      </c>
      <c r="K16" s="32">
        <f t="shared" si="4"/>
        <v>0.21786682236882238</v>
      </c>
    </row>
    <row r="17" spans="3:11" ht="14.25" customHeight="1">
      <c r="C17" s="28">
        <v>4800</v>
      </c>
      <c r="D17" s="21">
        <f t="shared" si="0"/>
        <v>3640</v>
      </c>
      <c r="E17" s="6">
        <v>3640</v>
      </c>
      <c r="F17" s="6">
        <v>0</v>
      </c>
      <c r="G17" s="8">
        <f t="shared" si="5"/>
        <v>0.010061057350790926</v>
      </c>
      <c r="H17" s="7">
        <f>+F17/F$65</f>
        <v>0</v>
      </c>
      <c r="I17" s="8">
        <f t="shared" si="2"/>
        <v>0.11538153243170782</v>
      </c>
      <c r="J17" s="8">
        <f t="shared" si="3"/>
        <v>0</v>
      </c>
      <c r="K17" s="33">
        <f t="shared" si="4"/>
        <v>0.26144018684258685</v>
      </c>
    </row>
    <row r="18" spans="3:11" ht="14.25" customHeight="1">
      <c r="C18" s="27">
        <v>6000</v>
      </c>
      <c r="D18" s="20">
        <f t="shared" si="0"/>
        <v>4341</v>
      </c>
      <c r="E18" s="9">
        <v>4341</v>
      </c>
      <c r="F18" s="9">
        <v>0</v>
      </c>
      <c r="G18" s="10">
        <f t="shared" si="5"/>
        <v>0.011998640098841596</v>
      </c>
      <c r="H18" s="10">
        <f>+F18/F$65</f>
        <v>0</v>
      </c>
      <c r="I18" s="10">
        <f t="shared" si="2"/>
        <v>0.12738017253054942</v>
      </c>
      <c r="J18" s="10">
        <f t="shared" si="3"/>
        <v>0</v>
      </c>
      <c r="K18" s="32">
        <f t="shared" si="4"/>
        <v>0.32680023355323357</v>
      </c>
    </row>
    <row r="19" spans="3:11" ht="14.25" customHeight="1">
      <c r="C19" s="28">
        <v>7000</v>
      </c>
      <c r="D19" s="21">
        <f t="shared" si="0"/>
        <v>3011</v>
      </c>
      <c r="E19" s="6">
        <v>3011</v>
      </c>
      <c r="F19" s="6">
        <v>0</v>
      </c>
      <c r="G19" s="8">
        <f t="shared" si="5"/>
        <v>0.008322484528360296</v>
      </c>
      <c r="H19" s="7">
        <f>+F19/F$65</f>
        <v>0</v>
      </c>
      <c r="I19" s="8">
        <f t="shared" si="2"/>
        <v>0.13570265705890971</v>
      </c>
      <c r="J19" s="8">
        <f t="shared" si="3"/>
        <v>0</v>
      </c>
      <c r="K19" s="33">
        <f t="shared" si="4"/>
        <v>0.3812669391454392</v>
      </c>
    </row>
    <row r="20" spans="3:11" ht="14.25" customHeight="1">
      <c r="C20" s="27">
        <v>8000</v>
      </c>
      <c r="D20" s="20">
        <f t="shared" si="0"/>
        <v>12410</v>
      </c>
      <c r="E20" s="9">
        <v>12410</v>
      </c>
      <c r="F20" s="9">
        <v>0</v>
      </c>
      <c r="G20" s="10">
        <f t="shared" si="5"/>
        <v>0.03430157190200973</v>
      </c>
      <c r="H20" s="10">
        <f>+F20/F$65</f>
        <v>0</v>
      </c>
      <c r="I20" s="10">
        <f t="shared" si="2"/>
        <v>0.17000422896091943</v>
      </c>
      <c r="J20" s="10">
        <f t="shared" si="3"/>
        <v>0</v>
      </c>
      <c r="K20" s="32">
        <f t="shared" si="4"/>
        <v>0.43573364473764475</v>
      </c>
    </row>
    <row r="21" spans="3:11" ht="14.25" customHeight="1">
      <c r="C21" s="28">
        <v>9000</v>
      </c>
      <c r="D21" s="21">
        <f t="shared" si="0"/>
        <v>1529</v>
      </c>
      <c r="E21" s="6">
        <v>1529</v>
      </c>
      <c r="F21" s="6">
        <v>0</v>
      </c>
      <c r="G21" s="8">
        <f t="shared" si="5"/>
        <v>0.004226196892681134</v>
      </c>
      <c r="H21" s="7">
        <f>+F21/F$65</f>
        <v>0</v>
      </c>
      <c r="I21" s="8">
        <f t="shared" si="2"/>
        <v>0.17423042585360057</v>
      </c>
      <c r="J21" s="8">
        <f t="shared" si="3"/>
        <v>0</v>
      </c>
      <c r="K21" s="33">
        <f t="shared" si="4"/>
        <v>0.4902003503298504</v>
      </c>
    </row>
    <row r="22" spans="3:11" ht="14.25" customHeight="1">
      <c r="C22" s="27">
        <v>9300</v>
      </c>
      <c r="D22" s="20">
        <f t="shared" si="0"/>
        <v>4461</v>
      </c>
      <c r="E22" s="9">
        <v>4461</v>
      </c>
      <c r="F22" s="9">
        <v>0</v>
      </c>
      <c r="G22" s="10">
        <f t="shared" si="5"/>
        <v>0.012330323308208331</v>
      </c>
      <c r="H22" s="10">
        <f>+F22/F$65</f>
        <v>0</v>
      </c>
      <c r="I22" s="10">
        <f t="shared" si="2"/>
        <v>0.1865607491618089</v>
      </c>
      <c r="J22" s="10">
        <f t="shared" si="3"/>
        <v>0</v>
      </c>
      <c r="K22" s="32">
        <f t="shared" si="4"/>
        <v>0.5065403620075121</v>
      </c>
    </row>
    <row r="23" spans="3:11" ht="14.25" customHeight="1">
      <c r="C23" s="28">
        <v>10000</v>
      </c>
      <c r="D23" s="21">
        <f t="shared" si="0"/>
        <v>7707</v>
      </c>
      <c r="E23" s="6">
        <v>7707</v>
      </c>
      <c r="F23" s="6">
        <v>0</v>
      </c>
      <c r="G23" s="8">
        <f t="shared" si="5"/>
        <v>0.02130235412157848</v>
      </c>
      <c r="H23" s="7">
        <f>+F23/F$65</f>
        <v>0</v>
      </c>
      <c r="I23" s="8">
        <f t="shared" si="2"/>
        <v>0.20786310328338736</v>
      </c>
      <c r="J23" s="8">
        <f t="shared" si="3"/>
        <v>0</v>
      </c>
      <c r="K23" s="33">
        <f t="shared" si="4"/>
        <v>0.544667055922056</v>
      </c>
    </row>
    <row r="24" spans="3:11" ht="14.25" customHeight="1">
      <c r="C24" s="27">
        <v>11200</v>
      </c>
      <c r="D24" s="20">
        <f t="shared" si="0"/>
        <v>2415</v>
      </c>
      <c r="E24" s="9">
        <v>2415</v>
      </c>
      <c r="F24" s="9">
        <v>0</v>
      </c>
      <c r="G24" s="10">
        <f t="shared" si="5"/>
        <v>0.006675124588505519</v>
      </c>
      <c r="H24" s="10">
        <f>+F24/F$65</f>
        <v>0</v>
      </c>
      <c r="I24" s="10">
        <f t="shared" si="2"/>
        <v>0.2145382278718929</v>
      </c>
      <c r="J24" s="10">
        <f t="shared" si="3"/>
        <v>0</v>
      </c>
      <c r="K24" s="32">
        <f t="shared" si="4"/>
        <v>0.6100271026327027</v>
      </c>
    </row>
    <row r="25" spans="3:11" ht="14.25" customHeight="1">
      <c r="C25" s="28">
        <v>12000</v>
      </c>
      <c r="D25" s="21">
        <f t="shared" si="0"/>
        <v>8927</v>
      </c>
      <c r="E25" s="6">
        <v>8927</v>
      </c>
      <c r="F25" s="6">
        <v>0</v>
      </c>
      <c r="G25" s="8">
        <f t="shared" si="5"/>
        <v>0.024674466750140275</v>
      </c>
      <c r="H25" s="7">
        <f>+F25/F$65</f>
        <v>0</v>
      </c>
      <c r="I25" s="8">
        <f t="shared" si="2"/>
        <v>0.23921269462203315</v>
      </c>
      <c r="J25" s="8">
        <f t="shared" si="3"/>
        <v>0</v>
      </c>
      <c r="K25" s="33">
        <f t="shared" si="4"/>
        <v>0.6536004671064671</v>
      </c>
    </row>
    <row r="26" spans="3:11" ht="14.25" customHeight="1">
      <c r="C26" s="27">
        <v>13500</v>
      </c>
      <c r="D26" s="20">
        <f t="shared" si="0"/>
        <v>2709</v>
      </c>
      <c r="E26" s="9">
        <v>2709</v>
      </c>
      <c r="F26" s="9">
        <v>0</v>
      </c>
      <c r="G26" s="10">
        <f t="shared" si="5"/>
        <v>0.007487748451454016</v>
      </c>
      <c r="H26" s="10">
        <f>+F26/F$65</f>
        <v>0</v>
      </c>
      <c r="I26" s="10">
        <f t="shared" si="2"/>
        <v>0.24670044307348718</v>
      </c>
      <c r="J26" s="10">
        <f t="shared" si="3"/>
        <v>0</v>
      </c>
      <c r="K26" s="32">
        <f t="shared" si="4"/>
        <v>0.7353005254947755</v>
      </c>
    </row>
    <row r="27" spans="3:11" ht="14.25" customHeight="1">
      <c r="C27" s="28">
        <v>14000</v>
      </c>
      <c r="D27" s="21">
        <f t="shared" si="0"/>
        <v>5722</v>
      </c>
      <c r="E27" s="6">
        <v>5722</v>
      </c>
      <c r="F27" s="6">
        <v>0</v>
      </c>
      <c r="G27" s="8">
        <f t="shared" si="5"/>
        <v>0.015815761033303757</v>
      </c>
      <c r="H27" s="7">
        <f>+F27/F$65</f>
        <v>0</v>
      </c>
      <c r="I27" s="8">
        <f t="shared" si="2"/>
        <v>0.26251620410679094</v>
      </c>
      <c r="J27" s="8">
        <f t="shared" si="3"/>
        <v>0</v>
      </c>
      <c r="K27" s="33">
        <f t="shared" si="4"/>
        <v>0.7625338782908784</v>
      </c>
    </row>
    <row r="28" spans="3:11" ht="14.25" customHeight="1">
      <c r="C28" s="27">
        <v>15000</v>
      </c>
      <c r="D28" s="20">
        <f t="shared" si="0"/>
        <v>10833</v>
      </c>
      <c r="E28" s="9">
        <v>10833</v>
      </c>
      <c r="F28" s="9">
        <v>0</v>
      </c>
      <c r="G28" s="10">
        <f t="shared" si="5"/>
        <v>0.029942701725581895</v>
      </c>
      <c r="H28" s="10">
        <f>+F28/F$65</f>
        <v>0</v>
      </c>
      <c r="I28" s="10">
        <f t="shared" si="2"/>
        <v>0.29245890583237283</v>
      </c>
      <c r="J28" s="10">
        <f t="shared" si="3"/>
        <v>0</v>
      </c>
      <c r="K28" s="32">
        <f t="shared" si="4"/>
        <v>0.8170005838830839</v>
      </c>
    </row>
    <row r="29" spans="3:11" ht="14.25" customHeight="1">
      <c r="C29" s="28">
        <v>16000</v>
      </c>
      <c r="D29" s="21">
        <f t="shared" si="0"/>
        <v>9895</v>
      </c>
      <c r="E29" s="6">
        <v>9895</v>
      </c>
      <c r="F29" s="6">
        <v>0</v>
      </c>
      <c r="G29" s="8">
        <f t="shared" si="5"/>
        <v>0.02735004463903193</v>
      </c>
      <c r="H29" s="7">
        <f>+F29/F$65</f>
        <v>0</v>
      </c>
      <c r="I29" s="8">
        <f t="shared" si="2"/>
        <v>0.3198089504714048</v>
      </c>
      <c r="J29" s="8">
        <f t="shared" si="3"/>
        <v>0</v>
      </c>
      <c r="K29" s="33">
        <f t="shared" si="4"/>
        <v>0.8714672894752895</v>
      </c>
    </row>
    <row r="30" spans="3:11" ht="14.25" customHeight="1">
      <c r="C30" s="27">
        <v>16800</v>
      </c>
      <c r="D30" s="20">
        <f t="shared" si="0"/>
        <v>2697</v>
      </c>
      <c r="E30" s="9">
        <v>2697</v>
      </c>
      <c r="F30" s="9">
        <v>0</v>
      </c>
      <c r="G30" s="10">
        <f t="shared" si="5"/>
        <v>0.007454580130517343</v>
      </c>
      <c r="H30" s="10">
        <f>+F30/F$65</f>
        <v>0</v>
      </c>
      <c r="I30" s="10">
        <f t="shared" si="2"/>
        <v>0.32726353060192215</v>
      </c>
      <c r="J30" s="10">
        <f t="shared" si="3"/>
        <v>0</v>
      </c>
      <c r="K30" s="32">
        <f t="shared" si="4"/>
        <v>0.915040653949054</v>
      </c>
    </row>
    <row r="31" spans="3:11" ht="14.25" customHeight="1">
      <c r="C31" s="28">
        <v>17000</v>
      </c>
      <c r="D31" s="21">
        <f t="shared" si="0"/>
        <v>1594</v>
      </c>
      <c r="E31" s="6">
        <v>1594</v>
      </c>
      <c r="F31" s="6">
        <v>0</v>
      </c>
      <c r="G31" s="8">
        <f t="shared" si="5"/>
        <v>0.004405858631088114</v>
      </c>
      <c r="H31" s="7">
        <f>+F31/F$65</f>
        <v>0</v>
      </c>
      <c r="I31" s="8">
        <f t="shared" si="2"/>
        <v>0.33166938923301026</v>
      </c>
      <c r="J31" s="8">
        <f t="shared" si="3"/>
        <v>0</v>
      </c>
      <c r="K31" s="33">
        <f t="shared" si="4"/>
        <v>0.9259339950674952</v>
      </c>
    </row>
    <row r="32" spans="3:11" ht="14.25" customHeight="1">
      <c r="C32" s="27">
        <v>18000</v>
      </c>
      <c r="D32" s="20">
        <f t="shared" si="0"/>
        <v>1793</v>
      </c>
      <c r="E32" s="9">
        <v>1793</v>
      </c>
      <c r="F32" s="9">
        <v>0</v>
      </c>
      <c r="G32" s="10">
        <f t="shared" si="5"/>
        <v>0.004955899953287948</v>
      </c>
      <c r="H32" s="10">
        <f>+F32/F$65</f>
        <v>0</v>
      </c>
      <c r="I32" s="10">
        <f t="shared" si="2"/>
        <v>0.3366252891862982</v>
      </c>
      <c r="J32" s="10">
        <f t="shared" si="3"/>
        <v>0</v>
      </c>
      <c r="K32" s="32">
        <f t="shared" si="4"/>
        <v>0.9804007006597008</v>
      </c>
    </row>
    <row r="33" spans="3:11" ht="14.25" customHeight="1">
      <c r="C33" s="28">
        <v>18600</v>
      </c>
      <c r="D33" s="21">
        <f t="shared" si="0"/>
        <v>2411</v>
      </c>
      <c r="E33" s="6">
        <v>0</v>
      </c>
      <c r="F33" s="6">
        <v>2411</v>
      </c>
      <c r="G33" s="8">
        <f t="shared" si="5"/>
        <v>0</v>
      </c>
      <c r="H33" s="7">
        <f>+F33/F$65</f>
        <v>0.14787782139352307</v>
      </c>
      <c r="I33" s="8">
        <f t="shared" si="2"/>
        <v>0.3366252891862982</v>
      </c>
      <c r="J33" s="8">
        <f t="shared" si="3"/>
        <v>0.14787782139352307</v>
      </c>
      <c r="K33" s="33">
        <f t="shared" si="4"/>
        <v>1.0130807240150241</v>
      </c>
    </row>
    <row r="34" spans="3:11" ht="14.25" customHeight="1">
      <c r="C34" s="27">
        <v>20000</v>
      </c>
      <c r="D34" s="20">
        <f t="shared" si="0"/>
        <v>16362</v>
      </c>
      <c r="E34" s="9">
        <v>16362</v>
      </c>
      <c r="F34" s="9">
        <v>0</v>
      </c>
      <c r="G34" s="10">
        <f t="shared" si="5"/>
        <v>0.04522500559715416</v>
      </c>
      <c r="H34" s="10">
        <f>+F34/F$65</f>
        <v>0</v>
      </c>
      <c r="I34" s="10">
        <f t="shared" si="2"/>
        <v>0.38185029478345234</v>
      </c>
      <c r="J34" s="10">
        <f t="shared" si="3"/>
        <v>0.14787782139352307</v>
      </c>
      <c r="K34" s="32">
        <f t="shared" si="4"/>
        <v>1.089334111844112</v>
      </c>
    </row>
    <row r="35" spans="3:11" ht="14.25" customHeight="1">
      <c r="C35" s="28">
        <v>22000</v>
      </c>
      <c r="D35" s="21">
        <f t="shared" si="0"/>
        <v>3411</v>
      </c>
      <c r="E35" s="6">
        <v>3411</v>
      </c>
      <c r="F35" s="6">
        <v>0</v>
      </c>
      <c r="G35" s="8">
        <f t="shared" si="5"/>
        <v>0.009428095226249409</v>
      </c>
      <c r="H35" s="7">
        <f>+F35/F$65</f>
        <v>0</v>
      </c>
      <c r="I35" s="8">
        <f t="shared" si="2"/>
        <v>0.39127839000970177</v>
      </c>
      <c r="J35" s="8">
        <f t="shared" si="3"/>
        <v>0.14787782139352307</v>
      </c>
      <c r="K35" s="33">
        <f t="shared" si="4"/>
        <v>1.1982675230285231</v>
      </c>
    </row>
    <row r="36" spans="3:11" ht="14.25" customHeight="1">
      <c r="C36" s="27">
        <v>24000</v>
      </c>
      <c r="D36" s="20">
        <f t="shared" si="0"/>
        <v>7806</v>
      </c>
      <c r="E36" s="9">
        <v>7806</v>
      </c>
      <c r="F36" s="9">
        <v>0</v>
      </c>
      <c r="G36" s="10">
        <f t="shared" si="5"/>
        <v>0.021575992769306034</v>
      </c>
      <c r="H36" s="10">
        <f>+F36/F$65</f>
        <v>0</v>
      </c>
      <c r="I36" s="10">
        <f t="shared" si="2"/>
        <v>0.4128543827790078</v>
      </c>
      <c r="J36" s="10">
        <f t="shared" si="3"/>
        <v>0.14787782139352307</v>
      </c>
      <c r="K36" s="32">
        <f t="shared" si="4"/>
        <v>1.3072009342129343</v>
      </c>
    </row>
    <row r="37" spans="3:11" ht="14.25" customHeight="1">
      <c r="C37" s="28">
        <v>25000</v>
      </c>
      <c r="D37" s="21">
        <f t="shared" si="0"/>
        <v>2280</v>
      </c>
      <c r="E37" s="6">
        <v>2280</v>
      </c>
      <c r="F37" s="6">
        <v>0</v>
      </c>
      <c r="G37" s="8">
        <f t="shared" si="5"/>
        <v>0.006301980977967943</v>
      </c>
      <c r="H37" s="7">
        <f>+F37/F$65</f>
        <v>0</v>
      </c>
      <c r="I37" s="8">
        <f t="shared" si="2"/>
        <v>0.4191563637569758</v>
      </c>
      <c r="J37" s="8">
        <f t="shared" si="3"/>
        <v>0.14787782139352307</v>
      </c>
      <c r="K37" s="33">
        <f t="shared" si="4"/>
        <v>1.36166763980514</v>
      </c>
    </row>
    <row r="38" spans="3:11" ht="14.25" customHeight="1">
      <c r="C38" s="27">
        <v>28000</v>
      </c>
      <c r="D38" s="20">
        <f t="shared" si="0"/>
        <v>5918</v>
      </c>
      <c r="E38" s="9">
        <v>5918</v>
      </c>
      <c r="F38" s="9">
        <v>0</v>
      </c>
      <c r="G38" s="10">
        <f t="shared" si="5"/>
        <v>0.016357510275269424</v>
      </c>
      <c r="H38" s="10">
        <f>+F38/F$65</f>
        <v>0</v>
      </c>
      <c r="I38" s="10">
        <f t="shared" si="2"/>
        <v>0.43551387403224523</v>
      </c>
      <c r="J38" s="10">
        <f t="shared" si="3"/>
        <v>0.14787782139352307</v>
      </c>
      <c r="K38" s="32">
        <f t="shared" si="4"/>
        <v>1.5250677565817568</v>
      </c>
    </row>
    <row r="39" spans="3:11" ht="14.25" customHeight="1">
      <c r="C39" s="28">
        <v>30000</v>
      </c>
      <c r="D39" s="21">
        <f t="shared" si="0"/>
        <v>16924</v>
      </c>
      <c r="E39" s="6">
        <v>16924</v>
      </c>
      <c r="F39" s="6">
        <v>0</v>
      </c>
      <c r="G39" s="8">
        <f t="shared" si="5"/>
        <v>0.046778388627688364</v>
      </c>
      <c r="H39" s="7">
        <f>+F39/F$65</f>
        <v>0</v>
      </c>
      <c r="I39" s="8">
        <f t="shared" si="2"/>
        <v>0.4822922626599336</v>
      </c>
      <c r="J39" s="8">
        <f t="shared" si="3"/>
        <v>0.14787782139352307</v>
      </c>
      <c r="K39" s="33">
        <f t="shared" si="4"/>
        <v>1.6340011677661679</v>
      </c>
    </row>
    <row r="40" spans="3:11" ht="14.25" customHeight="1">
      <c r="C40" s="27">
        <v>32000</v>
      </c>
      <c r="D40" s="20">
        <f t="shared" si="0"/>
        <v>3934</v>
      </c>
      <c r="E40" s="9">
        <v>3934</v>
      </c>
      <c r="F40" s="9">
        <v>0</v>
      </c>
      <c r="G40" s="10">
        <f t="shared" si="5"/>
        <v>0.010873681213739423</v>
      </c>
      <c r="H40" s="10">
        <f>+F40/F$65</f>
        <v>0</v>
      </c>
      <c r="I40" s="10">
        <f t="shared" si="2"/>
        <v>0.493165943873673</v>
      </c>
      <c r="J40" s="10">
        <f t="shared" si="3"/>
        <v>0.14787782139352307</v>
      </c>
      <c r="K40" s="32">
        <f t="shared" si="4"/>
        <v>1.742934578950579</v>
      </c>
    </row>
    <row r="41" spans="3:11" ht="14.25" customHeight="1">
      <c r="C41" s="28">
        <v>35000</v>
      </c>
      <c r="D41" s="21">
        <f t="shared" si="0"/>
        <v>1871</v>
      </c>
      <c r="E41" s="6">
        <v>1871</v>
      </c>
      <c r="F41" s="6">
        <v>0</v>
      </c>
      <c r="G41" s="8">
        <f t="shared" si="5"/>
        <v>0.005171494039376325</v>
      </c>
      <c r="H41" s="7">
        <f>+F41/F$65</f>
        <v>0</v>
      </c>
      <c r="I41" s="8">
        <f t="shared" si="2"/>
        <v>0.49833743791304935</v>
      </c>
      <c r="J41" s="8">
        <f t="shared" si="3"/>
        <v>0.14787782139352307</v>
      </c>
      <c r="K41" s="33">
        <f t="shared" si="4"/>
        <v>1.9063346957271958</v>
      </c>
    </row>
    <row r="42" spans="3:11" ht="14.25" customHeight="1">
      <c r="C42" s="27">
        <v>36000</v>
      </c>
      <c r="D42" s="20">
        <f t="shared" si="0"/>
        <v>1749</v>
      </c>
      <c r="E42" s="9">
        <v>1749</v>
      </c>
      <c r="F42" s="9">
        <v>0</v>
      </c>
      <c r="G42" s="10">
        <f t="shared" si="5"/>
        <v>0.004834282776520146</v>
      </c>
      <c r="H42" s="10">
        <f>+F42/F$65</f>
        <v>0</v>
      </c>
      <c r="I42" s="10">
        <f t="shared" si="2"/>
        <v>0.5031717206895695</v>
      </c>
      <c r="J42" s="10">
        <f t="shared" si="3"/>
        <v>0.14787782139352307</v>
      </c>
      <c r="K42" s="32">
        <f t="shared" si="4"/>
        <v>1.9608014013194015</v>
      </c>
    </row>
    <row r="43" spans="3:11" ht="14.25" customHeight="1">
      <c r="C43" s="28">
        <v>37000</v>
      </c>
      <c r="D43" s="21">
        <f aca="true" t="shared" si="6" ref="D43:D65">+F43+E43</f>
        <v>2605</v>
      </c>
      <c r="E43" s="6">
        <v>2605</v>
      </c>
      <c r="F43" s="6">
        <v>0</v>
      </c>
      <c r="G43" s="8">
        <f t="shared" si="5"/>
        <v>0.007200289670002847</v>
      </c>
      <c r="H43" s="7">
        <f>+F43/F$65</f>
        <v>0</v>
      </c>
      <c r="I43" s="8">
        <f t="shared" si="2"/>
        <v>0.5103720103595724</v>
      </c>
      <c r="J43" s="8">
        <f t="shared" si="3"/>
        <v>0.14787782139352307</v>
      </c>
      <c r="K43" s="33">
        <f t="shared" si="4"/>
        <v>2.015268106911607</v>
      </c>
    </row>
    <row r="44" spans="3:11" ht="14.25" customHeight="1">
      <c r="C44" s="27">
        <v>38000</v>
      </c>
      <c r="D44" s="20">
        <f t="shared" si="6"/>
        <v>1624</v>
      </c>
      <c r="E44" s="9">
        <v>1624</v>
      </c>
      <c r="F44" s="9">
        <v>0</v>
      </c>
      <c r="G44" s="10">
        <f t="shared" si="5"/>
        <v>0.004488779433429798</v>
      </c>
      <c r="H44" s="10">
        <f>+F44/F$65</f>
        <v>0</v>
      </c>
      <c r="I44" s="10">
        <f aca="true" t="shared" si="7" ref="I44:I64">+I43+G44</f>
        <v>0.5148607897930022</v>
      </c>
      <c r="J44" s="10">
        <f aca="true" t="shared" si="8" ref="J44:J64">+J43+H44</f>
        <v>0.14787782139352307</v>
      </c>
      <c r="K44" s="32">
        <f t="shared" si="4"/>
        <v>2.0697348125038126</v>
      </c>
    </row>
    <row r="45" spans="3:11" ht="14.25" customHeight="1">
      <c r="C45" s="28">
        <v>40000</v>
      </c>
      <c r="D45" s="21">
        <f t="shared" si="6"/>
        <v>29377</v>
      </c>
      <c r="E45" s="6">
        <v>26315</v>
      </c>
      <c r="F45" s="6">
        <v>3062</v>
      </c>
      <c r="G45" s="8">
        <f t="shared" si="5"/>
        <v>0.07273536378738</v>
      </c>
      <c r="H45" s="7">
        <f>+F45/F$65</f>
        <v>0.18780667320902847</v>
      </c>
      <c r="I45" s="8">
        <f t="shared" si="7"/>
        <v>0.5875961535803822</v>
      </c>
      <c r="J45" s="8">
        <f t="shared" si="8"/>
        <v>0.33568449460255156</v>
      </c>
      <c r="K45" s="33">
        <f t="shared" si="4"/>
        <v>2.178668223688224</v>
      </c>
    </row>
    <row r="46" spans="3:11" ht="14.25" customHeight="1">
      <c r="C46" s="27">
        <v>44000</v>
      </c>
      <c r="D46" s="20">
        <f t="shared" si="6"/>
        <v>3359</v>
      </c>
      <c r="E46" s="9">
        <v>3359</v>
      </c>
      <c r="F46" s="9">
        <v>0</v>
      </c>
      <c r="G46" s="10">
        <f aca="true" t="shared" si="9" ref="G46:G65">+E46/E$65</f>
        <v>0.009284365835523825</v>
      </c>
      <c r="H46" s="10">
        <f>+F46/F$65</f>
        <v>0</v>
      </c>
      <c r="I46" s="10">
        <f t="shared" si="7"/>
        <v>0.596880519415906</v>
      </c>
      <c r="J46" s="10">
        <f t="shared" si="8"/>
        <v>0.33568449460255156</v>
      </c>
      <c r="K46" s="32">
        <f t="shared" si="4"/>
        <v>2.3965350460570463</v>
      </c>
    </row>
    <row r="47" spans="3:11" ht="14.25" customHeight="1">
      <c r="C47" s="28">
        <v>46000</v>
      </c>
      <c r="D47" s="21">
        <f t="shared" si="6"/>
        <v>4068</v>
      </c>
      <c r="E47" s="6">
        <v>4068</v>
      </c>
      <c r="F47" s="6">
        <v>0</v>
      </c>
      <c r="G47" s="8">
        <f t="shared" si="9"/>
        <v>0.011244060797532276</v>
      </c>
      <c r="H47" s="7">
        <f>+F47/F$65</f>
        <v>0</v>
      </c>
      <c r="I47" s="8">
        <f t="shared" si="7"/>
        <v>0.6081245802134383</v>
      </c>
      <c r="J47" s="8">
        <f t="shared" si="8"/>
        <v>0.33568449460255156</v>
      </c>
      <c r="K47" s="33">
        <f t="shared" si="4"/>
        <v>2.5054684572414576</v>
      </c>
    </row>
    <row r="48" spans="3:11" ht="14.25" customHeight="1">
      <c r="C48" s="27">
        <v>47000</v>
      </c>
      <c r="D48" s="20">
        <f t="shared" si="6"/>
        <v>3886</v>
      </c>
      <c r="E48" s="9">
        <v>3886</v>
      </c>
      <c r="F48" s="9">
        <v>0</v>
      </c>
      <c r="G48" s="10">
        <f t="shared" si="9"/>
        <v>0.01074100792999273</v>
      </c>
      <c r="H48" s="10">
        <f>+F48/F$65</f>
        <v>0</v>
      </c>
      <c r="I48" s="10">
        <f t="shared" si="7"/>
        <v>0.6188655881434311</v>
      </c>
      <c r="J48" s="10">
        <f t="shared" si="8"/>
        <v>0.33568449460255156</v>
      </c>
      <c r="K48" s="32">
        <f t="shared" si="4"/>
        <v>2.559935162833663</v>
      </c>
    </row>
    <row r="49" spans="3:11" ht="14.25" customHeight="1">
      <c r="C49" s="28">
        <v>48000</v>
      </c>
      <c r="D49" s="21">
        <f t="shared" si="6"/>
        <v>4012</v>
      </c>
      <c r="E49" s="6">
        <v>4012</v>
      </c>
      <c r="F49" s="6">
        <v>0</v>
      </c>
      <c r="G49" s="8">
        <f t="shared" si="9"/>
        <v>0.0110892752998278</v>
      </c>
      <c r="H49" s="7">
        <f>+F49/F$65</f>
        <v>0</v>
      </c>
      <c r="I49" s="8">
        <f t="shared" si="7"/>
        <v>0.6299548634432589</v>
      </c>
      <c r="J49" s="8">
        <f t="shared" si="8"/>
        <v>0.33568449460255156</v>
      </c>
      <c r="K49" s="33">
        <f t="shared" si="4"/>
        <v>2.6144018684258685</v>
      </c>
    </row>
    <row r="50" spans="3:11" ht="14.25" customHeight="1">
      <c r="C50" s="27">
        <v>50000</v>
      </c>
      <c r="D50" s="20">
        <f t="shared" si="6"/>
        <v>13597</v>
      </c>
      <c r="E50" s="9">
        <v>10647</v>
      </c>
      <c r="F50" s="9">
        <v>2950</v>
      </c>
      <c r="G50" s="10">
        <f t="shared" si="9"/>
        <v>0.029428592751063458</v>
      </c>
      <c r="H50" s="10">
        <f>+F50/F$65</f>
        <v>0.18093719332679098</v>
      </c>
      <c r="I50" s="10">
        <f t="shared" si="7"/>
        <v>0.6593834561943224</v>
      </c>
      <c r="J50" s="10">
        <f t="shared" si="8"/>
        <v>0.5166216879293426</v>
      </c>
      <c r="K50" s="32">
        <f t="shared" si="4"/>
        <v>2.72333527961028</v>
      </c>
    </row>
    <row r="51" spans="3:11" ht="14.25" customHeight="1">
      <c r="C51" s="28">
        <v>55000</v>
      </c>
      <c r="D51" s="21">
        <f t="shared" si="6"/>
        <v>1127</v>
      </c>
      <c r="E51" s="6">
        <v>1127</v>
      </c>
      <c r="F51" s="6">
        <v>0</v>
      </c>
      <c r="G51" s="8">
        <f t="shared" si="9"/>
        <v>0.003115058141302575</v>
      </c>
      <c r="H51" s="7">
        <f>+F51/F$65</f>
        <v>0</v>
      </c>
      <c r="I51" s="8">
        <f t="shared" si="7"/>
        <v>0.6624985143356249</v>
      </c>
      <c r="J51" s="8">
        <f t="shared" si="8"/>
        <v>0.5166216879293426</v>
      </c>
      <c r="K51" s="33">
        <f t="shared" si="4"/>
        <v>2.995668807571308</v>
      </c>
    </row>
    <row r="52" spans="3:11" ht="14.25" customHeight="1">
      <c r="C52" s="27">
        <v>56000</v>
      </c>
      <c r="D52" s="20">
        <f t="shared" si="6"/>
        <v>857</v>
      </c>
      <c r="E52" s="9">
        <v>857</v>
      </c>
      <c r="F52" s="9">
        <v>0</v>
      </c>
      <c r="G52" s="10">
        <f t="shared" si="9"/>
        <v>0.0023687709202274243</v>
      </c>
      <c r="H52" s="10">
        <f>+F52/F$65</f>
        <v>0</v>
      </c>
      <c r="I52" s="10">
        <f t="shared" si="7"/>
        <v>0.6648672852558524</v>
      </c>
      <c r="J52" s="10">
        <f t="shared" si="8"/>
        <v>0.5166216879293426</v>
      </c>
      <c r="K52" s="32">
        <f t="shared" si="4"/>
        <v>3.0501355131635135</v>
      </c>
    </row>
    <row r="53" spans="3:11" ht="14.25" customHeight="1">
      <c r="C53" s="28">
        <v>57000</v>
      </c>
      <c r="D53" s="21">
        <f t="shared" si="6"/>
        <v>1038</v>
      </c>
      <c r="E53" s="6">
        <v>1038</v>
      </c>
      <c r="F53" s="6">
        <v>0</v>
      </c>
      <c r="G53" s="8">
        <f t="shared" si="9"/>
        <v>0.0028690597610222476</v>
      </c>
      <c r="H53" s="7">
        <f>+F53/F$65</f>
        <v>0</v>
      </c>
      <c r="I53" s="8">
        <f t="shared" si="7"/>
        <v>0.6677363450168746</v>
      </c>
      <c r="J53" s="8">
        <f t="shared" si="8"/>
        <v>0.5166216879293426</v>
      </c>
      <c r="K53" s="33">
        <f t="shared" si="4"/>
        <v>3.104602218755719</v>
      </c>
    </row>
    <row r="54" spans="3:11" ht="14.25" customHeight="1">
      <c r="C54" s="27">
        <v>60000</v>
      </c>
      <c r="D54" s="20">
        <f t="shared" si="6"/>
        <v>11762</v>
      </c>
      <c r="E54" s="9">
        <v>9319</v>
      </c>
      <c r="F54" s="9">
        <v>2443</v>
      </c>
      <c r="G54" s="10">
        <f t="shared" si="9"/>
        <v>0.025757965234071607</v>
      </c>
      <c r="H54" s="10">
        <f>+F54/F$65</f>
        <v>0.1498405299313052</v>
      </c>
      <c r="I54" s="10">
        <f t="shared" si="7"/>
        <v>0.6934943102509462</v>
      </c>
      <c r="J54" s="10">
        <f t="shared" si="8"/>
        <v>0.6664622178606479</v>
      </c>
      <c r="K54" s="32">
        <f t="shared" si="4"/>
        <v>3.2680023355323358</v>
      </c>
    </row>
    <row r="55" spans="3:11" ht="14.25" customHeight="1">
      <c r="C55" s="28">
        <v>70000</v>
      </c>
      <c r="D55" s="21">
        <f t="shared" si="6"/>
        <v>941</v>
      </c>
      <c r="E55" s="6">
        <v>941</v>
      </c>
      <c r="F55" s="6">
        <v>0</v>
      </c>
      <c r="G55" s="8">
        <f t="shared" si="9"/>
        <v>0.0026009491667841377</v>
      </c>
      <c r="H55" s="7">
        <f>+F55/F$65</f>
        <v>0</v>
      </c>
      <c r="I55" s="8">
        <f t="shared" si="7"/>
        <v>0.6960952594177303</v>
      </c>
      <c r="J55" s="8">
        <f t="shared" si="8"/>
        <v>0.6664622178606479</v>
      </c>
      <c r="K55" s="33">
        <f t="shared" si="4"/>
        <v>3.8126693914543917</v>
      </c>
    </row>
    <row r="56" spans="3:11" ht="14.25" customHeight="1">
      <c r="C56" s="27">
        <v>75000</v>
      </c>
      <c r="D56" s="20">
        <f t="shared" si="6"/>
        <v>723</v>
      </c>
      <c r="E56" s="9">
        <v>723</v>
      </c>
      <c r="F56" s="9">
        <v>0</v>
      </c>
      <c r="G56" s="10">
        <f t="shared" si="9"/>
        <v>0.001998391336434571</v>
      </c>
      <c r="H56" s="10">
        <f>+F56/F$65</f>
        <v>0</v>
      </c>
      <c r="I56" s="10">
        <f t="shared" si="7"/>
        <v>0.6980936507541649</v>
      </c>
      <c r="J56" s="10">
        <f t="shared" si="8"/>
        <v>0.6664622178606479</v>
      </c>
      <c r="K56" s="32">
        <f t="shared" si="4"/>
        <v>4.08500291941542</v>
      </c>
    </row>
    <row r="57" spans="3:11" ht="14.25" customHeight="1">
      <c r="C57" s="28">
        <v>80000</v>
      </c>
      <c r="D57" s="21">
        <f t="shared" si="6"/>
        <v>1038</v>
      </c>
      <c r="E57" s="6">
        <v>1038</v>
      </c>
      <c r="F57" s="6">
        <v>0</v>
      </c>
      <c r="G57" s="8">
        <f t="shared" si="9"/>
        <v>0.0028690597610222476</v>
      </c>
      <c r="H57" s="7">
        <f>+F57/F$65</f>
        <v>0</v>
      </c>
      <c r="I57" s="8">
        <f t="shared" si="7"/>
        <v>0.7009627105151871</v>
      </c>
      <c r="J57" s="8">
        <f t="shared" si="8"/>
        <v>0.6664622178606479</v>
      </c>
      <c r="K57" s="33">
        <f t="shared" si="4"/>
        <v>4.357336447376448</v>
      </c>
    </row>
    <row r="58" spans="3:11" ht="14.25" customHeight="1">
      <c r="C58" s="27">
        <v>81000</v>
      </c>
      <c r="D58" s="20">
        <f t="shared" si="6"/>
        <v>2894</v>
      </c>
      <c r="E58" s="9">
        <v>2894</v>
      </c>
      <c r="F58" s="9">
        <v>0</v>
      </c>
      <c r="G58" s="10">
        <f t="shared" si="9"/>
        <v>0.007999093399227731</v>
      </c>
      <c r="H58" s="10">
        <f>+F58/F$65</f>
        <v>0</v>
      </c>
      <c r="I58" s="10">
        <f t="shared" si="7"/>
        <v>0.7089618039144149</v>
      </c>
      <c r="J58" s="10">
        <f t="shared" si="8"/>
        <v>0.6664622178606479</v>
      </c>
      <c r="K58" s="32">
        <f t="shared" si="4"/>
        <v>4.411803152968654</v>
      </c>
    </row>
    <row r="59" spans="3:11" ht="14.25" customHeight="1">
      <c r="C59" s="28">
        <v>90000</v>
      </c>
      <c r="D59" s="21">
        <f t="shared" si="6"/>
        <v>2157</v>
      </c>
      <c r="E59" s="6">
        <v>2157</v>
      </c>
      <c r="F59" s="6">
        <v>0</v>
      </c>
      <c r="G59" s="8">
        <f t="shared" si="9"/>
        <v>0.005962005688367041</v>
      </c>
      <c r="H59" s="7">
        <f>+F59/F$65</f>
        <v>0</v>
      </c>
      <c r="I59" s="8">
        <f t="shared" si="7"/>
        <v>0.7149238096027819</v>
      </c>
      <c r="J59" s="8">
        <f t="shared" si="8"/>
        <v>0.6664622178606479</v>
      </c>
      <c r="K59" s="33">
        <f t="shared" si="4"/>
        <v>4.902003503298504</v>
      </c>
    </row>
    <row r="60" spans="3:11" ht="14.25" customHeight="1">
      <c r="C60" s="27">
        <v>100000</v>
      </c>
      <c r="D60" s="20">
        <f t="shared" si="6"/>
        <v>732</v>
      </c>
      <c r="E60" s="9">
        <v>732</v>
      </c>
      <c r="F60" s="9">
        <v>0</v>
      </c>
      <c r="G60" s="10">
        <f t="shared" si="9"/>
        <v>0.0020232675771370764</v>
      </c>
      <c r="H60" s="10">
        <f>+F60/F$65</f>
        <v>0</v>
      </c>
      <c r="I60" s="10">
        <f t="shared" si="7"/>
        <v>0.716947077179919</v>
      </c>
      <c r="J60" s="10">
        <f t="shared" si="8"/>
        <v>0.6664622178606479</v>
      </c>
      <c r="K60" s="32">
        <f t="shared" si="4"/>
        <v>5.44667055922056</v>
      </c>
    </row>
    <row r="61" spans="3:11" ht="14.25" customHeight="1">
      <c r="C61" s="28">
        <v>102700</v>
      </c>
      <c r="D61" s="21">
        <f t="shared" si="6"/>
        <v>1159</v>
      </c>
      <c r="E61" s="6">
        <v>1159</v>
      </c>
      <c r="F61" s="6">
        <v>0</v>
      </c>
      <c r="G61" s="8">
        <f t="shared" si="9"/>
        <v>0.0032035069971337042</v>
      </c>
      <c r="H61" s="7">
        <f>+F61/F$65</f>
        <v>0</v>
      </c>
      <c r="I61" s="8">
        <f t="shared" si="7"/>
        <v>0.7201505841770527</v>
      </c>
      <c r="J61" s="8">
        <f t="shared" si="8"/>
        <v>0.6664622178606479</v>
      </c>
      <c r="K61" s="33">
        <f t="shared" si="4"/>
        <v>5.593730664319515</v>
      </c>
    </row>
    <row r="62" spans="3:11" ht="14.25" customHeight="1">
      <c r="C62" s="27">
        <v>140000</v>
      </c>
      <c r="D62" s="20">
        <f t="shared" si="6"/>
        <v>2220</v>
      </c>
      <c r="E62" s="9">
        <v>2220</v>
      </c>
      <c r="F62" s="9">
        <v>0</v>
      </c>
      <c r="G62" s="10">
        <f t="shared" si="9"/>
        <v>0.006136139373284576</v>
      </c>
      <c r="H62" s="10">
        <f>+F62/F$65</f>
        <v>0</v>
      </c>
      <c r="I62" s="10">
        <f t="shared" si="7"/>
        <v>0.7262867235503373</v>
      </c>
      <c r="J62" s="10">
        <f t="shared" si="8"/>
        <v>0.6664622178606479</v>
      </c>
      <c r="K62" s="32">
        <f t="shared" si="4"/>
        <v>7.625338782908783</v>
      </c>
    </row>
    <row r="63" spans="3:11" ht="14.25" customHeight="1">
      <c r="C63" s="28">
        <v>180000</v>
      </c>
      <c r="D63" s="21">
        <f t="shared" si="6"/>
        <v>955</v>
      </c>
      <c r="E63" s="6">
        <v>955</v>
      </c>
      <c r="F63" s="6">
        <v>0</v>
      </c>
      <c r="G63" s="8">
        <f t="shared" si="9"/>
        <v>0.0026396455412102567</v>
      </c>
      <c r="H63" s="7">
        <f>+F63/F$65</f>
        <v>0</v>
      </c>
      <c r="I63" s="8">
        <f t="shared" si="7"/>
        <v>0.7289263690915475</v>
      </c>
      <c r="J63" s="8">
        <f t="shared" si="8"/>
        <v>0.6664622178606479</v>
      </c>
      <c r="K63" s="33">
        <f t="shared" si="4"/>
        <v>9.804007006597008</v>
      </c>
    </row>
    <row r="64" spans="3:11" ht="14.25" customHeight="1">
      <c r="C64" s="14" t="s">
        <v>6</v>
      </c>
      <c r="D64" s="20">
        <f t="shared" si="6"/>
        <v>103510</v>
      </c>
      <c r="E64" s="9">
        <v>98072</v>
      </c>
      <c r="F64" s="9">
        <v>5438</v>
      </c>
      <c r="G64" s="10">
        <f t="shared" si="9"/>
        <v>0.27107363090845266</v>
      </c>
      <c r="H64" s="10">
        <f>+F64/F$65</f>
        <v>0.3335377821393523</v>
      </c>
      <c r="I64" s="10">
        <f t="shared" si="7"/>
        <v>1.0000000000000002</v>
      </c>
      <c r="J64" s="10">
        <f t="shared" si="8"/>
        <v>1.0000000000000002</v>
      </c>
      <c r="K64" s="29" t="s">
        <v>3</v>
      </c>
    </row>
    <row r="65" spans="3:11" ht="14.25" customHeight="1">
      <c r="C65" s="15" t="s">
        <v>4</v>
      </c>
      <c r="D65" s="19">
        <f t="shared" si="6"/>
        <v>378095</v>
      </c>
      <c r="E65" s="16">
        <f>SUM(E11:E64)</f>
        <v>361791</v>
      </c>
      <c r="F65" s="16">
        <f>SUM(F11:F64)</f>
        <v>16304</v>
      </c>
      <c r="G65" s="18">
        <f t="shared" si="9"/>
        <v>1</v>
      </c>
      <c r="H65" s="17">
        <f>+F65/F$65</f>
        <v>1</v>
      </c>
      <c r="I65" s="18" t="s">
        <v>3</v>
      </c>
      <c r="J65" s="18" t="s">
        <v>3</v>
      </c>
      <c r="K65" s="30" t="s">
        <v>3</v>
      </c>
    </row>
    <row r="66" ht="14.25" customHeight="1"/>
    <row r="67" ht="14.25" customHeight="1">
      <c r="C67" s="2" t="s">
        <v>15</v>
      </c>
    </row>
    <row r="68" spans="3:11" ht="14.25" customHeight="1">
      <c r="C68" s="34" t="s">
        <v>13</v>
      </c>
      <c r="D68" s="34"/>
      <c r="E68" s="34"/>
      <c r="F68" s="34"/>
      <c r="G68" s="34"/>
      <c r="H68" s="34"/>
      <c r="I68" s="3"/>
      <c r="J68" s="3"/>
      <c r="K68" s="3"/>
    </row>
    <row r="69" spans="3:11" ht="14.25" customHeight="1">
      <c r="C69" s="34"/>
      <c r="D69" s="34"/>
      <c r="E69" s="34"/>
      <c r="F69" s="34"/>
      <c r="G69" s="34"/>
      <c r="H69" s="34"/>
      <c r="I69" s="3"/>
      <c r="J69" s="3"/>
      <c r="K69" s="3"/>
    </row>
    <row r="70" spans="3:4" ht="14.25" customHeight="1">
      <c r="C70" s="2" t="s">
        <v>7</v>
      </c>
      <c r="D70" s="2"/>
    </row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</sheetData>
  <sheetProtection/>
  <mergeCells count="8">
    <mergeCell ref="C68:H69"/>
    <mergeCell ref="M9:N9"/>
    <mergeCell ref="C4:J4"/>
    <mergeCell ref="C9:C10"/>
    <mergeCell ref="C5:J6"/>
    <mergeCell ref="G9:J9"/>
    <mergeCell ref="D9:F9"/>
    <mergeCell ref="K9:K10"/>
  </mergeCells>
  <printOptions/>
  <pageMargins left="0.3937007874015748" right="0.7086614173228347" top="0.7480314960629921" bottom="0.7480314960629921" header="0" footer="0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Fernando Molina</dc:creator>
  <cp:keywords/>
  <dc:description/>
  <cp:lastModifiedBy>Georg</cp:lastModifiedBy>
  <cp:lastPrinted>2023-04-27T17:13:08Z</cp:lastPrinted>
  <dcterms:created xsi:type="dcterms:W3CDTF">2023-04-02T22:27:05Z</dcterms:created>
  <dcterms:modified xsi:type="dcterms:W3CDTF">2023-04-27T17:13:34Z</dcterms:modified>
  <cp:category/>
  <cp:version/>
  <cp:contentType/>
  <cp:contentStatus/>
</cp:coreProperties>
</file>