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50" activeTab="0"/>
  </bookViews>
  <sheets>
    <sheet name="Caracteristicas Sociodemog." sheetId="1" r:id="rId1"/>
  </sheets>
  <definedNames/>
  <calcPr fullCalcOnLoad="1"/>
</workbook>
</file>

<file path=xl/sharedStrings.xml><?xml version="1.0" encoding="utf-8"?>
<sst xmlns="http://schemas.openxmlformats.org/spreadsheetml/2006/main" count="159" uniqueCount="63">
  <si>
    <t>Almirante Brown</t>
  </si>
  <si>
    <t>Avellaneda</t>
  </si>
  <si>
    <t>Berazategui</t>
  </si>
  <si>
    <t>Berisso</t>
  </si>
  <si>
    <t>Brandsen</t>
  </si>
  <si>
    <t>Campana</t>
  </si>
  <si>
    <t>Cañuelas</t>
  </si>
  <si>
    <t>Ensenada</t>
  </si>
  <si>
    <t>Escobar</t>
  </si>
  <si>
    <t>Esteban Echeverría</t>
  </si>
  <si>
    <t>Exaltación de la Cruz</t>
  </si>
  <si>
    <t>Florencio Varela</t>
  </si>
  <si>
    <t>General Rodríguez</t>
  </si>
  <si>
    <t>General San Martín</t>
  </si>
  <si>
    <t>Hurlingham</t>
  </si>
  <si>
    <t>Ituzaingó</t>
  </si>
  <si>
    <t>José C. Paz</t>
  </si>
  <si>
    <t>La Matanza</t>
  </si>
  <si>
    <t>La Plata</t>
  </si>
  <si>
    <t>Lanús</t>
  </si>
  <si>
    <t>Lomas de Zamora</t>
  </si>
  <si>
    <t>Luján</t>
  </si>
  <si>
    <t>Malvinas Argentinas</t>
  </si>
  <si>
    <t>Marcos Paz</t>
  </si>
  <si>
    <t>Merlo</t>
  </si>
  <si>
    <t>Moreno</t>
  </si>
  <si>
    <t>Morón</t>
  </si>
  <si>
    <t>Pilar</t>
  </si>
  <si>
    <t>Presidente Perón</t>
  </si>
  <si>
    <t>Quilmes</t>
  </si>
  <si>
    <t>San Fernando</t>
  </si>
  <si>
    <t>San Isidro</t>
  </si>
  <si>
    <t>San Miguel</t>
  </si>
  <si>
    <t>San Vicente</t>
  </si>
  <si>
    <t>Tigre</t>
  </si>
  <si>
    <t>Tres de Febrero</t>
  </si>
  <si>
    <t>Vicente López</t>
  </si>
  <si>
    <t>Zárate</t>
  </si>
  <si>
    <t>Masculino</t>
  </si>
  <si>
    <t>Femenino</t>
  </si>
  <si>
    <t>Edad</t>
  </si>
  <si>
    <t>65 o más</t>
  </si>
  <si>
    <t>Otros</t>
  </si>
  <si>
    <t>Jurisdicción</t>
  </si>
  <si>
    <t>Ezeiza</t>
  </si>
  <si>
    <t>Total Conurbano Bonaerense</t>
  </si>
  <si>
    <t>General Las Heras</t>
  </si>
  <si>
    <t>Total resto de la RMBA</t>
  </si>
  <si>
    <t>Resto de la Provincia de Buenos Aires</t>
  </si>
  <si>
    <t>Total Provincia de Buenos Aires</t>
  </si>
  <si>
    <t>Ciudad Autónoma de Buenos Aires</t>
  </si>
  <si>
    <t>Total País</t>
  </si>
  <si>
    <t>Género</t>
  </si>
  <si>
    <t>0-14</t>
  </si>
  <si>
    <t>15-64</t>
  </si>
  <si>
    <t>Características sociodemográficas de la población de Barrios Populares en absolutos y porcentajes</t>
  </si>
  <si>
    <t>40 partidos de la Región Metropolitana de Buenos Aires, Ciudad de Buenos Aires, Total País. 2018 - 2022</t>
  </si>
  <si>
    <t>Cantidad de familias estimadas en Barrios Populares</t>
  </si>
  <si>
    <r>
      <t xml:space="preserve">Fuente: </t>
    </r>
    <r>
      <rPr>
        <sz val="9"/>
        <color indexed="8"/>
        <rFont val="Calibri"/>
        <family val="2"/>
      </rPr>
      <t>elaboración propia en base Ministerio de Desarrollo Social https://sig.planificacion.gob.ar/layers/detalle_capa/awagne_barrios_populares_rmba/ y pedido de acceso a la información pública, EX-2020-60266765- -APN-DNAIP#AAIP y https://datos.gob.ar/dataset/desarrollo-social-registro-nacional-barrios-populares.</t>
    </r>
    <r>
      <rPr>
        <b/>
        <sz val="9"/>
        <color indexed="8"/>
        <rFont val="Calibri"/>
        <family val="2"/>
      </rPr>
      <t xml:space="preserve"> La información sociodemográfica se encuentra estimada en base a las encuentas realizadas a las familias que viven dentro de los barrios populares.</t>
    </r>
  </si>
  <si>
    <t>La información relevada se realizó en el año 2016 al momento de la conformación del registro y al día de la fecha continúa actualizándose. Para dicho relevamiento se trabajó con referentes barriales que proporcionaron información teniendo en cuenta la situación mayoritaria del barrio.</t>
  </si>
  <si>
    <r>
      <rPr>
        <b/>
        <sz val="9"/>
        <color indexed="8"/>
        <rFont val="Calibri"/>
        <family val="2"/>
      </rPr>
      <t xml:space="preserve">Notas: </t>
    </r>
    <r>
      <rPr>
        <sz val="9"/>
        <color indexed="8"/>
        <rFont val="Calibri"/>
        <family val="2"/>
      </rPr>
      <t xml:space="preserve">
</t>
    </r>
  </si>
  <si>
    <t>Características sociodemográficas de la población de Barrios Populares en absolutos</t>
  </si>
  <si>
    <t>Características sociodemográficas de la población de Barrios Populares en porcentajes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</si>
</sst>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3" fontId="40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21" fillId="34" borderId="12" xfId="52" applyFont="1" applyFill="1" applyBorder="1">
      <alignment/>
      <protection/>
    </xf>
    <xf numFmtId="3" fontId="0" fillId="34" borderId="13" xfId="0" applyNumberForma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0" fontId="21" fillId="0" borderId="16" xfId="52" applyFont="1" applyBorder="1">
      <alignment/>
      <protection/>
    </xf>
    <xf numFmtId="3" fontId="21" fillId="0" borderId="0" xfId="0" applyNumberFormat="1" applyFont="1" applyAlignment="1">
      <alignment horizontal="right"/>
    </xf>
    <xf numFmtId="0" fontId="21" fillId="34" borderId="16" xfId="52" applyFont="1" applyFill="1" applyBorder="1">
      <alignment/>
      <protection/>
    </xf>
    <xf numFmtId="3" fontId="0" fillId="34" borderId="10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3" fontId="0" fillId="34" borderId="11" xfId="0" applyNumberFormat="1" applyFill="1" applyBorder="1" applyAlignment="1">
      <alignment/>
    </xf>
    <xf numFmtId="3" fontId="21" fillId="34" borderId="0" xfId="0" applyNumberFormat="1" applyFont="1" applyFill="1" applyAlignment="1">
      <alignment horizontal="right"/>
    </xf>
    <xf numFmtId="0" fontId="22" fillId="34" borderId="16" xfId="52" applyFont="1" applyFill="1" applyBorder="1">
      <alignment/>
      <protection/>
    </xf>
    <xf numFmtId="3" fontId="40" fillId="34" borderId="10" xfId="0" applyNumberFormat="1" applyFont="1" applyFill="1" applyBorder="1" applyAlignment="1">
      <alignment/>
    </xf>
    <xf numFmtId="3" fontId="40" fillId="34" borderId="0" xfId="0" applyNumberFormat="1" applyFont="1" applyFill="1" applyAlignment="1">
      <alignment/>
    </xf>
    <xf numFmtId="3" fontId="40" fillId="34" borderId="11" xfId="0" applyNumberFormat="1" applyFont="1" applyFill="1" applyBorder="1" applyAlignment="1">
      <alignment/>
    </xf>
    <xf numFmtId="0" fontId="21" fillId="35" borderId="16" xfId="52" applyFont="1" applyFill="1" applyBorder="1">
      <alignment/>
      <protection/>
    </xf>
    <xf numFmtId="3" fontId="21" fillId="0" borderId="11" xfId="0" applyNumberFormat="1" applyFont="1" applyBorder="1" applyAlignment="1">
      <alignment horizontal="right"/>
    </xf>
    <xf numFmtId="3" fontId="21" fillId="34" borderId="11" xfId="0" applyNumberFormat="1" applyFont="1" applyFill="1" applyBorder="1" applyAlignment="1">
      <alignment horizontal="right"/>
    </xf>
    <xf numFmtId="0" fontId="22" fillId="0" borderId="16" xfId="52" applyFont="1" applyBorder="1">
      <alignment/>
      <protection/>
    </xf>
    <xf numFmtId="3" fontId="22" fillId="0" borderId="0" xfId="0" applyNumberFormat="1" applyFont="1" applyAlignment="1">
      <alignment horizontal="right"/>
    </xf>
    <xf numFmtId="3" fontId="22" fillId="0" borderId="11" xfId="0" applyNumberFormat="1" applyFont="1" applyBorder="1" applyAlignment="1">
      <alignment horizontal="right"/>
    </xf>
    <xf numFmtId="0" fontId="22" fillId="35" borderId="16" xfId="52" applyFont="1" applyFill="1" applyBorder="1">
      <alignment/>
      <protection/>
    </xf>
    <xf numFmtId="0" fontId="40" fillId="34" borderId="16" xfId="0" applyFont="1" applyFill="1" applyBorder="1" applyAlignment="1">
      <alignment/>
    </xf>
    <xf numFmtId="0" fontId="40" fillId="35" borderId="17" xfId="0" applyFont="1" applyFill="1" applyBorder="1" applyAlignment="1">
      <alignment/>
    </xf>
    <xf numFmtId="3" fontId="40" fillId="35" borderId="18" xfId="0" applyNumberFormat="1" applyFont="1" applyFill="1" applyBorder="1" applyAlignment="1">
      <alignment/>
    </xf>
    <xf numFmtId="3" fontId="40" fillId="35" borderId="19" xfId="0" applyNumberFormat="1" applyFont="1" applyFill="1" applyBorder="1" applyAlignment="1">
      <alignment/>
    </xf>
    <xf numFmtId="3" fontId="40" fillId="35" borderId="2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40" fillId="34" borderId="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 horizontal="right"/>
    </xf>
    <xf numFmtId="3" fontId="21" fillId="34" borderId="10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0" fontId="41" fillId="0" borderId="0" xfId="0" applyFont="1" applyAlignment="1">
      <alignment horizontal="center"/>
    </xf>
    <xf numFmtId="0" fontId="27" fillId="36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/>
    </xf>
    <xf numFmtId="3" fontId="0" fillId="35" borderId="11" xfId="0" applyNumberFormat="1" applyFill="1" applyBorder="1" applyAlignment="1">
      <alignment/>
    </xf>
    <xf numFmtId="3" fontId="40" fillId="35" borderId="11" xfId="0" applyNumberFormat="1" applyFont="1" applyFill="1" applyBorder="1" applyAlignment="1">
      <alignment/>
    </xf>
    <xf numFmtId="3" fontId="22" fillId="34" borderId="16" xfId="52" applyNumberFormat="1" applyFont="1" applyFill="1" applyBorder="1">
      <alignment/>
      <protection/>
    </xf>
    <xf numFmtId="3" fontId="22" fillId="35" borderId="16" xfId="52" applyNumberFormat="1" applyFont="1" applyFill="1" applyBorder="1">
      <alignment/>
      <protection/>
    </xf>
    <xf numFmtId="3" fontId="40" fillId="34" borderId="16" xfId="0" applyNumberFormat="1" applyFont="1" applyFill="1" applyBorder="1" applyAlignment="1">
      <alignment/>
    </xf>
    <xf numFmtId="3" fontId="40" fillId="35" borderId="17" xfId="0" applyNumberFormat="1" applyFont="1" applyFill="1" applyBorder="1" applyAlignment="1">
      <alignment/>
    </xf>
    <xf numFmtId="0" fontId="27" fillId="36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/>
    </xf>
    <xf numFmtId="3" fontId="21" fillId="34" borderId="10" xfId="0" applyNumberFormat="1" applyFont="1" applyFill="1" applyBorder="1" applyAlignment="1">
      <alignment horizontal="center"/>
    </xf>
    <xf numFmtId="3" fontId="0" fillId="34" borderId="0" xfId="0" applyNumberFormat="1" applyFill="1" applyBorder="1" applyAlignment="1">
      <alignment horizontal="center"/>
    </xf>
    <xf numFmtId="3" fontId="21" fillId="34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10" fontId="0" fillId="34" borderId="13" xfId="0" applyNumberFormat="1" applyFill="1" applyBorder="1" applyAlignment="1">
      <alignment/>
    </xf>
    <xf numFmtId="10" fontId="0" fillId="34" borderId="14" xfId="0" applyNumberFormat="1" applyFill="1" applyBorder="1" applyAlignment="1">
      <alignment/>
    </xf>
    <xf numFmtId="10" fontId="0" fillId="34" borderId="15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34" borderId="10" xfId="0" applyNumberFormat="1" applyFill="1" applyBorder="1" applyAlignment="1">
      <alignment/>
    </xf>
    <xf numFmtId="10" fontId="0" fillId="34" borderId="0" xfId="0" applyNumberFormat="1" applyFill="1" applyBorder="1" applyAlignment="1">
      <alignment/>
    </xf>
    <xf numFmtId="10" fontId="0" fillId="34" borderId="11" xfId="0" applyNumberFormat="1" applyFill="1" applyBorder="1" applyAlignment="1">
      <alignment/>
    </xf>
    <xf numFmtId="10" fontId="40" fillId="34" borderId="10" xfId="0" applyNumberFormat="1" applyFont="1" applyFill="1" applyBorder="1" applyAlignment="1">
      <alignment/>
    </xf>
    <xf numFmtId="10" fontId="40" fillId="34" borderId="0" xfId="0" applyNumberFormat="1" applyFont="1" applyFill="1" applyBorder="1" applyAlignment="1">
      <alignment/>
    </xf>
    <xf numFmtId="10" fontId="40" fillId="34" borderId="11" xfId="0" applyNumberFormat="1" applyFont="1" applyFill="1" applyBorder="1" applyAlignment="1">
      <alignment/>
    </xf>
    <xf numFmtId="10" fontId="21" fillId="34" borderId="10" xfId="0" applyNumberFormat="1" applyFont="1" applyFill="1" applyBorder="1" applyAlignment="1">
      <alignment horizontal="right"/>
    </xf>
    <xf numFmtId="10" fontId="21" fillId="34" borderId="11" xfId="0" applyNumberFormat="1" applyFont="1" applyFill="1" applyBorder="1" applyAlignment="1">
      <alignment horizontal="right"/>
    </xf>
    <xf numFmtId="10" fontId="21" fillId="0" borderId="10" xfId="0" applyNumberFormat="1" applyFont="1" applyBorder="1" applyAlignment="1">
      <alignment horizontal="right"/>
    </xf>
    <xf numFmtId="10" fontId="21" fillId="0" borderId="11" xfId="0" applyNumberFormat="1" applyFont="1" applyBorder="1" applyAlignment="1">
      <alignment horizontal="right"/>
    </xf>
    <xf numFmtId="10" fontId="22" fillId="0" borderId="10" xfId="0" applyNumberFormat="1" applyFont="1" applyBorder="1" applyAlignment="1">
      <alignment horizontal="right"/>
    </xf>
    <xf numFmtId="10" fontId="22" fillId="0" borderId="11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40" fillId="34" borderId="10" xfId="0" applyNumberFormat="1" applyFont="1" applyFill="1" applyBorder="1" applyAlignment="1">
      <alignment horizontal="right"/>
    </xf>
    <xf numFmtId="3" fontId="40" fillId="34" borderId="0" xfId="0" applyNumberFormat="1" applyFont="1" applyFill="1" applyBorder="1" applyAlignment="1">
      <alignment horizontal="right"/>
    </xf>
    <xf numFmtId="3" fontId="40" fillId="34" borderId="11" xfId="0" applyNumberFormat="1" applyFont="1" applyFill="1" applyBorder="1" applyAlignment="1">
      <alignment horizontal="right"/>
    </xf>
    <xf numFmtId="3" fontId="40" fillId="35" borderId="18" xfId="0" applyNumberFormat="1" applyFont="1" applyFill="1" applyBorder="1" applyAlignment="1">
      <alignment horizontal="right"/>
    </xf>
    <xf numFmtId="3" fontId="40" fillId="35" borderId="19" xfId="0" applyNumberFormat="1" applyFont="1" applyFill="1" applyBorder="1" applyAlignment="1">
      <alignment horizontal="right"/>
    </xf>
    <xf numFmtId="3" fontId="40" fillId="35" borderId="20" xfId="0" applyNumberFormat="1" applyFont="1" applyFill="1" applyBorder="1" applyAlignment="1">
      <alignment horizontal="right"/>
    </xf>
    <xf numFmtId="3" fontId="40" fillId="34" borderId="0" xfId="0" applyNumberFormat="1" applyFont="1" applyFill="1" applyAlignment="1">
      <alignment horizontal="right"/>
    </xf>
    <xf numFmtId="10" fontId="40" fillId="0" borderId="0" xfId="0" applyNumberFormat="1" applyFont="1" applyBorder="1" applyAlignment="1">
      <alignment horizontal="right"/>
    </xf>
    <xf numFmtId="10" fontId="40" fillId="34" borderId="10" xfId="0" applyNumberFormat="1" applyFont="1" applyFill="1" applyBorder="1" applyAlignment="1">
      <alignment horizontal="right"/>
    </xf>
    <xf numFmtId="10" fontId="40" fillId="34" borderId="0" xfId="0" applyNumberFormat="1" applyFont="1" applyFill="1" applyBorder="1" applyAlignment="1">
      <alignment horizontal="right"/>
    </xf>
    <xf numFmtId="10" fontId="40" fillId="34" borderId="11" xfId="0" applyNumberFormat="1" applyFont="1" applyFill="1" applyBorder="1" applyAlignment="1">
      <alignment horizontal="right"/>
    </xf>
    <xf numFmtId="10" fontId="0" fillId="0" borderId="0" xfId="0" applyNumberFormat="1" applyBorder="1" applyAlignment="1">
      <alignment horizontal="right"/>
    </xf>
    <xf numFmtId="10" fontId="40" fillId="35" borderId="18" xfId="0" applyNumberFormat="1" applyFont="1" applyFill="1" applyBorder="1" applyAlignment="1">
      <alignment horizontal="right"/>
    </xf>
    <xf numFmtId="10" fontId="40" fillId="35" borderId="19" xfId="0" applyNumberFormat="1" applyFont="1" applyFill="1" applyBorder="1" applyAlignment="1">
      <alignment horizontal="right"/>
    </xf>
    <xf numFmtId="10" fontId="40" fillId="35" borderId="20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0" fontId="0" fillId="34" borderId="0" xfId="0" applyNumberFormat="1" applyFill="1" applyAlignment="1">
      <alignment/>
    </xf>
    <xf numFmtId="10" fontId="40" fillId="34" borderId="0" xfId="0" applyNumberFormat="1" applyFont="1" applyFill="1" applyAlignment="1">
      <alignment/>
    </xf>
    <xf numFmtId="10" fontId="21" fillId="34" borderId="0" xfId="0" applyNumberFormat="1" applyFont="1" applyFill="1" applyAlignment="1">
      <alignment horizontal="right"/>
    </xf>
    <xf numFmtId="10" fontId="21" fillId="0" borderId="0" xfId="0" applyNumberFormat="1" applyFont="1" applyAlignment="1">
      <alignment horizontal="right"/>
    </xf>
    <xf numFmtId="10" fontId="40" fillId="0" borderId="0" xfId="0" applyNumberFormat="1" applyFont="1" applyBorder="1" applyAlignment="1">
      <alignment/>
    </xf>
    <xf numFmtId="10" fontId="22" fillId="0" borderId="0" xfId="0" applyNumberFormat="1" applyFont="1" applyAlignment="1">
      <alignment horizontal="right"/>
    </xf>
    <xf numFmtId="10" fontId="40" fillId="0" borderId="0" xfId="0" applyNumberFormat="1" applyFont="1" applyAlignment="1">
      <alignment/>
    </xf>
    <xf numFmtId="10" fontId="40" fillId="35" borderId="18" xfId="0" applyNumberFormat="1" applyFont="1" applyFill="1" applyBorder="1" applyAlignment="1">
      <alignment/>
    </xf>
    <xf numFmtId="10" fontId="40" fillId="35" borderId="19" xfId="0" applyNumberFormat="1" applyFont="1" applyFill="1" applyBorder="1" applyAlignment="1">
      <alignment/>
    </xf>
    <xf numFmtId="10" fontId="40" fillId="35" borderId="20" xfId="0" applyNumberFormat="1" applyFont="1" applyFill="1" applyBorder="1" applyAlignment="1">
      <alignment/>
    </xf>
    <xf numFmtId="0" fontId="40" fillId="35" borderId="0" xfId="0" applyFont="1" applyFill="1" applyBorder="1" applyAlignment="1">
      <alignment/>
    </xf>
    <xf numFmtId="3" fontId="40" fillId="35" borderId="0" xfId="0" applyNumberFormat="1" applyFont="1" applyFill="1" applyBorder="1" applyAlignment="1">
      <alignment/>
    </xf>
    <xf numFmtId="3" fontId="40" fillId="35" borderId="0" xfId="0" applyNumberFormat="1" applyFont="1" applyFill="1" applyBorder="1" applyAlignment="1">
      <alignment horizontal="right"/>
    </xf>
    <xf numFmtId="0" fontId="42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/>
    </xf>
    <xf numFmtId="0" fontId="27" fillId="36" borderId="21" xfId="0" applyFont="1" applyFill="1" applyBorder="1" applyAlignment="1">
      <alignment horizontal="center" vertical="center" wrapText="1"/>
    </xf>
    <xf numFmtId="0" fontId="27" fillId="36" borderId="22" xfId="0" applyFont="1" applyFill="1" applyBorder="1" applyAlignment="1">
      <alignment horizontal="center" vertical="center" wrapText="1"/>
    </xf>
    <xf numFmtId="0" fontId="27" fillId="36" borderId="23" xfId="0" applyFont="1" applyFill="1" applyBorder="1" applyAlignment="1">
      <alignment horizontal="center" vertical="center" wrapText="1"/>
    </xf>
    <xf numFmtId="0" fontId="27" fillId="36" borderId="12" xfId="0" applyFont="1" applyFill="1" applyBorder="1" applyAlignment="1">
      <alignment horizontal="center" vertical="center" wrapText="1"/>
    </xf>
    <xf numFmtId="0" fontId="27" fillId="36" borderId="17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27" fillId="36" borderId="24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11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6 Interior de Buenos Air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17"/>
  <sheetViews>
    <sheetView showGridLines="0" tabSelected="1" zoomScale="90" zoomScaleNormal="90" zoomScalePageLayoutView="0" workbookViewId="0" topLeftCell="A1">
      <selection activeCell="J13" sqref="J13"/>
    </sheetView>
  </sheetViews>
  <sheetFormatPr defaultColWidth="11.421875" defaultRowHeight="15"/>
  <cols>
    <col min="2" max="2" width="34.57421875" style="0" bestFit="1" customWidth="1"/>
    <col min="3" max="3" width="21.57421875" style="0" customWidth="1"/>
    <col min="10" max="10" width="22.8515625" style="0" customWidth="1"/>
    <col min="17" max="17" width="20.140625" style="0" customWidth="1"/>
  </cols>
  <sheetData>
    <row r="2" spans="2:9" ht="18.75">
      <c r="B2" s="114" t="s">
        <v>55</v>
      </c>
      <c r="C2" s="114"/>
      <c r="D2" s="114"/>
      <c r="E2" s="114"/>
      <c r="F2" s="114"/>
      <c r="G2" s="114"/>
      <c r="H2" s="114"/>
      <c r="I2" s="114"/>
    </row>
    <row r="3" spans="2:9" ht="15.75">
      <c r="B3" s="108" t="s">
        <v>56</v>
      </c>
      <c r="C3" s="108"/>
      <c r="D3" s="108"/>
      <c r="E3" s="108"/>
      <c r="F3" s="108"/>
      <c r="G3" s="108"/>
      <c r="H3" s="108"/>
      <c r="I3" s="108"/>
    </row>
    <row r="4" spans="2:9" ht="15.75">
      <c r="B4" s="108"/>
      <c r="C4" s="108"/>
      <c r="D4" s="108"/>
      <c r="E4" s="108"/>
      <c r="F4" s="108"/>
      <c r="G4" s="108"/>
      <c r="H4" s="108"/>
      <c r="I4" s="108"/>
    </row>
    <row r="5" spans="2:9" ht="18.75">
      <c r="B5" s="114" t="s">
        <v>61</v>
      </c>
      <c r="C5" s="114"/>
      <c r="D5" s="114"/>
      <c r="E5" s="114"/>
      <c r="F5" s="114"/>
      <c r="G5" s="114"/>
      <c r="H5" s="114"/>
      <c r="I5" s="114"/>
    </row>
    <row r="6" spans="2:9" ht="15.75">
      <c r="B6" s="42"/>
      <c r="C6" s="45"/>
      <c r="D6" s="42"/>
      <c r="E6" s="42"/>
      <c r="F6" s="42"/>
      <c r="G6" s="42"/>
      <c r="H6" s="42"/>
      <c r="I6" s="42"/>
    </row>
    <row r="7" spans="1:23" ht="4.5" customHeight="1">
      <c r="A7" s="2"/>
      <c r="B7" s="8"/>
      <c r="C7" s="8"/>
      <c r="D7" s="8"/>
      <c r="E7" s="8"/>
      <c r="F7" s="8"/>
      <c r="G7" s="8"/>
      <c r="H7" s="8"/>
      <c r="I7" s="8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16.5" customHeight="1">
      <c r="A8" s="2"/>
      <c r="B8" s="116" t="s">
        <v>43</v>
      </c>
      <c r="C8" s="115">
        <v>2018</v>
      </c>
      <c r="D8" s="115"/>
      <c r="E8" s="115"/>
      <c r="F8" s="115"/>
      <c r="G8" s="115"/>
      <c r="H8" s="115"/>
      <c r="I8" s="115"/>
      <c r="J8" s="109">
        <v>2020</v>
      </c>
      <c r="K8" s="110"/>
      <c r="L8" s="110"/>
      <c r="M8" s="110"/>
      <c r="N8" s="110"/>
      <c r="O8" s="110"/>
      <c r="P8" s="110"/>
      <c r="Q8" s="109">
        <v>2022</v>
      </c>
      <c r="R8" s="110"/>
      <c r="S8" s="110"/>
      <c r="T8" s="110"/>
      <c r="U8" s="110"/>
      <c r="V8" s="110"/>
      <c r="W8" s="110"/>
    </row>
    <row r="9" spans="1:23" ht="15" customHeight="1">
      <c r="A9" s="2"/>
      <c r="B9" s="116"/>
      <c r="C9" s="115" t="s">
        <v>57</v>
      </c>
      <c r="D9" s="109" t="s">
        <v>52</v>
      </c>
      <c r="E9" s="110"/>
      <c r="F9" s="111"/>
      <c r="G9" s="109" t="s">
        <v>40</v>
      </c>
      <c r="H9" s="110"/>
      <c r="I9" s="111"/>
      <c r="J9" s="115" t="s">
        <v>57</v>
      </c>
      <c r="K9" s="109" t="s">
        <v>52</v>
      </c>
      <c r="L9" s="110"/>
      <c r="M9" s="111"/>
      <c r="N9" s="109" t="s">
        <v>40</v>
      </c>
      <c r="O9" s="110"/>
      <c r="P9" s="111"/>
      <c r="Q9" s="115" t="s">
        <v>57</v>
      </c>
      <c r="R9" s="109" t="s">
        <v>52</v>
      </c>
      <c r="S9" s="110"/>
      <c r="T9" s="111"/>
      <c r="U9" s="109" t="s">
        <v>40</v>
      </c>
      <c r="V9" s="110"/>
      <c r="W9" s="111"/>
    </row>
    <row r="10" spans="1:23" ht="31.5" customHeight="1">
      <c r="A10" s="9"/>
      <c r="B10" s="117"/>
      <c r="C10" s="115"/>
      <c r="D10" s="43" t="s">
        <v>38</v>
      </c>
      <c r="E10" s="43" t="s">
        <v>39</v>
      </c>
      <c r="F10" s="43" t="s">
        <v>42</v>
      </c>
      <c r="G10" s="43" t="s">
        <v>53</v>
      </c>
      <c r="H10" s="43" t="s">
        <v>54</v>
      </c>
      <c r="I10" s="43" t="s">
        <v>41</v>
      </c>
      <c r="J10" s="115"/>
      <c r="K10" s="52" t="s">
        <v>38</v>
      </c>
      <c r="L10" s="52" t="s">
        <v>39</v>
      </c>
      <c r="M10" s="52" t="s">
        <v>42</v>
      </c>
      <c r="N10" s="52" t="s">
        <v>53</v>
      </c>
      <c r="O10" s="52" t="s">
        <v>54</v>
      </c>
      <c r="P10" s="52" t="s">
        <v>41</v>
      </c>
      <c r="Q10" s="115"/>
      <c r="R10" s="52" t="s">
        <v>38</v>
      </c>
      <c r="S10" s="52" t="s">
        <v>39</v>
      </c>
      <c r="T10" s="52" t="s">
        <v>42</v>
      </c>
      <c r="U10" s="52" t="s">
        <v>53</v>
      </c>
      <c r="V10" s="52" t="s">
        <v>54</v>
      </c>
      <c r="W10" s="52" t="s">
        <v>41</v>
      </c>
    </row>
    <row r="11" spans="2:23" ht="15">
      <c r="B11" s="10" t="s">
        <v>0</v>
      </c>
      <c r="C11" s="13">
        <v>14532</v>
      </c>
      <c r="D11" s="11">
        <v>10531</v>
      </c>
      <c r="E11" s="12">
        <v>11061</v>
      </c>
      <c r="F11" s="13">
        <v>12</v>
      </c>
      <c r="G11" s="11">
        <v>6643</v>
      </c>
      <c r="H11" s="12">
        <v>14145</v>
      </c>
      <c r="I11" s="13">
        <v>816</v>
      </c>
      <c r="J11" s="13">
        <v>14532</v>
      </c>
      <c r="K11" s="11">
        <v>9876</v>
      </c>
      <c r="L11" s="12">
        <v>10379</v>
      </c>
      <c r="M11" s="13">
        <v>12</v>
      </c>
      <c r="N11" s="11">
        <v>6234</v>
      </c>
      <c r="O11" s="12">
        <v>13281</v>
      </c>
      <c r="P11" s="13">
        <v>752</v>
      </c>
      <c r="Q11" s="13">
        <v>21982</v>
      </c>
      <c r="R11" s="11">
        <v>15615</v>
      </c>
      <c r="S11" s="12">
        <v>17042</v>
      </c>
      <c r="T11" s="13">
        <v>8</v>
      </c>
      <c r="U11" s="11">
        <v>9676</v>
      </c>
      <c r="V11" s="12">
        <v>21666</v>
      </c>
      <c r="W11" s="13">
        <v>1323</v>
      </c>
    </row>
    <row r="12" spans="2:23" ht="15">
      <c r="B12" s="14" t="s">
        <v>1</v>
      </c>
      <c r="C12" s="7">
        <v>10813</v>
      </c>
      <c r="D12" s="5">
        <v>9692</v>
      </c>
      <c r="E12" s="6">
        <v>10644</v>
      </c>
      <c r="F12" s="7">
        <v>11</v>
      </c>
      <c r="G12" s="5">
        <v>5582</v>
      </c>
      <c r="H12" s="1">
        <v>13751</v>
      </c>
      <c r="I12" s="7">
        <v>1014</v>
      </c>
      <c r="J12" s="7">
        <v>10813</v>
      </c>
      <c r="K12" s="5">
        <v>9617</v>
      </c>
      <c r="L12" s="6">
        <v>10554</v>
      </c>
      <c r="M12" s="7">
        <v>11</v>
      </c>
      <c r="N12" s="5">
        <v>5521</v>
      </c>
      <c r="O12" s="1">
        <v>13652</v>
      </c>
      <c r="P12" s="7">
        <v>1009</v>
      </c>
      <c r="Q12" s="7">
        <v>11881</v>
      </c>
      <c r="R12" s="5">
        <v>12270</v>
      </c>
      <c r="S12" s="6">
        <v>13673</v>
      </c>
      <c r="T12" s="7">
        <v>10</v>
      </c>
      <c r="U12" s="5">
        <v>6851</v>
      </c>
      <c r="V12" s="1">
        <v>17716</v>
      </c>
      <c r="W12" s="7">
        <v>1386</v>
      </c>
    </row>
    <row r="13" spans="2:23" ht="15">
      <c r="B13" s="16" t="s">
        <v>2</v>
      </c>
      <c r="C13" s="19">
        <v>1327</v>
      </c>
      <c r="D13" s="17">
        <v>1591</v>
      </c>
      <c r="E13" s="37">
        <v>1647</v>
      </c>
      <c r="F13" s="19">
        <v>1</v>
      </c>
      <c r="G13" s="17">
        <v>1069</v>
      </c>
      <c r="H13" s="18">
        <v>2074</v>
      </c>
      <c r="I13" s="19">
        <v>96</v>
      </c>
      <c r="J13" s="19">
        <v>1327</v>
      </c>
      <c r="K13" s="17">
        <v>1589</v>
      </c>
      <c r="L13" s="37">
        <v>1646</v>
      </c>
      <c r="M13" s="19">
        <v>1</v>
      </c>
      <c r="N13" s="17">
        <v>1068</v>
      </c>
      <c r="O13" s="18">
        <v>2072</v>
      </c>
      <c r="P13" s="19">
        <v>96</v>
      </c>
      <c r="Q13" s="19">
        <v>1664</v>
      </c>
      <c r="R13" s="17">
        <v>1609</v>
      </c>
      <c r="S13" s="37">
        <v>1690</v>
      </c>
      <c r="T13" s="19">
        <v>1</v>
      </c>
      <c r="U13" s="17">
        <v>973</v>
      </c>
      <c r="V13" s="18">
        <v>2211</v>
      </c>
      <c r="W13" s="19">
        <v>116</v>
      </c>
    </row>
    <row r="14" spans="2:23" ht="15">
      <c r="B14" s="14" t="s">
        <v>9</v>
      </c>
      <c r="C14" s="7">
        <v>17952</v>
      </c>
      <c r="D14" s="5">
        <v>12087</v>
      </c>
      <c r="E14" s="6">
        <v>12835</v>
      </c>
      <c r="F14" s="7">
        <v>18</v>
      </c>
      <c r="G14" s="5">
        <v>7847</v>
      </c>
      <c r="H14" s="1">
        <v>16300</v>
      </c>
      <c r="I14" s="7">
        <v>793</v>
      </c>
      <c r="J14" s="7">
        <v>17952</v>
      </c>
      <c r="K14" s="5">
        <v>12026</v>
      </c>
      <c r="L14" s="6">
        <v>12815</v>
      </c>
      <c r="M14" s="7">
        <v>19</v>
      </c>
      <c r="N14" s="5">
        <v>7816</v>
      </c>
      <c r="O14" s="1">
        <v>16258</v>
      </c>
      <c r="P14" s="7">
        <v>786</v>
      </c>
      <c r="Q14" s="7">
        <v>22294</v>
      </c>
      <c r="R14" s="5">
        <v>14799</v>
      </c>
      <c r="S14" s="6">
        <v>16249</v>
      </c>
      <c r="T14" s="7">
        <v>13</v>
      </c>
      <c r="U14" s="5">
        <v>8853</v>
      </c>
      <c r="V14" s="1">
        <v>21110</v>
      </c>
      <c r="W14" s="7">
        <v>1098</v>
      </c>
    </row>
    <row r="15" spans="2:23" ht="15">
      <c r="B15" s="16" t="s">
        <v>44</v>
      </c>
      <c r="C15" s="19">
        <v>8232</v>
      </c>
      <c r="D15" s="17">
        <v>3796</v>
      </c>
      <c r="E15" s="37">
        <v>4321</v>
      </c>
      <c r="F15" s="19">
        <v>4</v>
      </c>
      <c r="G15" s="17">
        <v>2331</v>
      </c>
      <c r="H15" s="18">
        <v>5428</v>
      </c>
      <c r="I15" s="19">
        <v>362</v>
      </c>
      <c r="J15" s="19">
        <v>8232</v>
      </c>
      <c r="K15" s="17">
        <v>3740</v>
      </c>
      <c r="L15" s="37">
        <v>4275</v>
      </c>
      <c r="M15" s="19">
        <v>4</v>
      </c>
      <c r="N15" s="17">
        <v>2300</v>
      </c>
      <c r="O15" s="18">
        <v>5360</v>
      </c>
      <c r="P15" s="19">
        <v>359</v>
      </c>
      <c r="Q15" s="19">
        <v>9398</v>
      </c>
      <c r="R15" s="17">
        <v>5262</v>
      </c>
      <c r="S15" s="37">
        <v>5970</v>
      </c>
      <c r="T15" s="19">
        <v>4</v>
      </c>
      <c r="U15" s="17">
        <v>3218</v>
      </c>
      <c r="V15" s="18">
        <v>7511</v>
      </c>
      <c r="W15" s="19">
        <v>507</v>
      </c>
    </row>
    <row r="16" spans="2:23" ht="15">
      <c r="B16" s="14" t="s">
        <v>11</v>
      </c>
      <c r="C16" s="7">
        <v>15853</v>
      </c>
      <c r="D16" s="5">
        <v>16416</v>
      </c>
      <c r="E16" s="6">
        <v>17330</v>
      </c>
      <c r="F16" s="7">
        <v>17</v>
      </c>
      <c r="G16" s="5">
        <v>11395</v>
      </c>
      <c r="H16" s="1">
        <v>21493</v>
      </c>
      <c r="I16" s="7">
        <v>875</v>
      </c>
      <c r="J16" s="7">
        <v>15853</v>
      </c>
      <c r="K16" s="5">
        <v>16328</v>
      </c>
      <c r="L16" s="6">
        <v>17244</v>
      </c>
      <c r="M16" s="7">
        <v>17</v>
      </c>
      <c r="N16" s="5">
        <v>11331</v>
      </c>
      <c r="O16" s="1">
        <v>21390</v>
      </c>
      <c r="P16" s="7">
        <v>868</v>
      </c>
      <c r="Q16" s="7">
        <v>21158</v>
      </c>
      <c r="R16" s="5">
        <v>22208</v>
      </c>
      <c r="S16" s="6">
        <v>24085</v>
      </c>
      <c r="T16" s="7">
        <v>14</v>
      </c>
      <c r="U16" s="5">
        <v>15294</v>
      </c>
      <c r="V16" s="1">
        <v>29691</v>
      </c>
      <c r="W16" s="7">
        <v>1322</v>
      </c>
    </row>
    <row r="17" spans="2:23" ht="15">
      <c r="B17" s="16" t="s">
        <v>13</v>
      </c>
      <c r="C17" s="19">
        <v>20888</v>
      </c>
      <c r="D17" s="17">
        <v>18561</v>
      </c>
      <c r="E17" s="37">
        <v>20287</v>
      </c>
      <c r="F17" s="19">
        <v>20</v>
      </c>
      <c r="G17" s="17">
        <v>10418</v>
      </c>
      <c r="H17" s="18">
        <v>26561</v>
      </c>
      <c r="I17" s="19">
        <v>1889</v>
      </c>
      <c r="J17" s="19">
        <v>20888</v>
      </c>
      <c r="K17" s="17">
        <v>17521</v>
      </c>
      <c r="L17" s="37">
        <v>19153</v>
      </c>
      <c r="M17" s="19">
        <v>18</v>
      </c>
      <c r="N17" s="17">
        <v>9820</v>
      </c>
      <c r="O17" s="18">
        <v>25039</v>
      </c>
      <c r="P17" s="19">
        <v>1833</v>
      </c>
      <c r="Q17" s="19">
        <v>24227</v>
      </c>
      <c r="R17" s="17">
        <v>22781</v>
      </c>
      <c r="S17" s="37">
        <v>25734</v>
      </c>
      <c r="T17" s="19">
        <v>15</v>
      </c>
      <c r="U17" s="17">
        <v>12281</v>
      </c>
      <c r="V17" s="18">
        <v>33515</v>
      </c>
      <c r="W17" s="19">
        <v>2734</v>
      </c>
    </row>
    <row r="18" spans="2:23" ht="15">
      <c r="B18" s="14" t="s">
        <v>14</v>
      </c>
      <c r="C18" s="7">
        <v>1650</v>
      </c>
      <c r="D18" s="5">
        <v>2569</v>
      </c>
      <c r="E18" s="6">
        <v>2736</v>
      </c>
      <c r="F18" s="7">
        <v>0</v>
      </c>
      <c r="G18" s="5">
        <v>1335</v>
      </c>
      <c r="H18" s="1">
        <v>3621</v>
      </c>
      <c r="I18" s="7">
        <v>349</v>
      </c>
      <c r="J18" s="7">
        <v>1650</v>
      </c>
      <c r="K18" s="5">
        <v>2550</v>
      </c>
      <c r="L18" s="6">
        <v>2719</v>
      </c>
      <c r="M18" s="7">
        <v>0</v>
      </c>
      <c r="N18" s="5">
        <v>1326</v>
      </c>
      <c r="O18" s="1">
        <v>3596</v>
      </c>
      <c r="P18" s="7">
        <v>347</v>
      </c>
      <c r="Q18" s="7">
        <v>2495</v>
      </c>
      <c r="R18" s="5">
        <v>2755</v>
      </c>
      <c r="S18" s="6">
        <v>2976</v>
      </c>
      <c r="T18" s="7">
        <v>0</v>
      </c>
      <c r="U18" s="5">
        <v>1300</v>
      </c>
      <c r="V18" s="1">
        <v>4003</v>
      </c>
      <c r="W18" s="7">
        <v>428</v>
      </c>
    </row>
    <row r="19" spans="2:23" ht="15">
      <c r="B19" s="16" t="s">
        <v>15</v>
      </c>
      <c r="C19" s="19">
        <v>1187</v>
      </c>
      <c r="D19" s="17">
        <v>1336</v>
      </c>
      <c r="E19" s="37">
        <v>1500</v>
      </c>
      <c r="F19" s="19">
        <v>0</v>
      </c>
      <c r="G19" s="17">
        <v>711</v>
      </c>
      <c r="H19" s="18">
        <v>1900</v>
      </c>
      <c r="I19" s="19">
        <v>225</v>
      </c>
      <c r="J19" s="19">
        <v>1187</v>
      </c>
      <c r="K19" s="17">
        <v>1336</v>
      </c>
      <c r="L19" s="37">
        <v>1500</v>
      </c>
      <c r="M19" s="19">
        <v>0</v>
      </c>
      <c r="N19" s="17">
        <v>711</v>
      </c>
      <c r="O19" s="18">
        <v>1900</v>
      </c>
      <c r="P19" s="19">
        <v>225</v>
      </c>
      <c r="Q19" s="19">
        <v>1803</v>
      </c>
      <c r="R19" s="17">
        <v>1520</v>
      </c>
      <c r="S19" s="37">
        <v>1732</v>
      </c>
      <c r="T19" s="19">
        <v>0</v>
      </c>
      <c r="U19" s="17">
        <v>771</v>
      </c>
      <c r="V19" s="18">
        <v>2191</v>
      </c>
      <c r="W19" s="19">
        <v>290</v>
      </c>
    </row>
    <row r="20" spans="2:23" ht="15">
      <c r="B20" s="14" t="s">
        <v>16</v>
      </c>
      <c r="C20" s="7">
        <v>11068</v>
      </c>
      <c r="D20" s="5">
        <v>12871</v>
      </c>
      <c r="E20" s="6">
        <v>13786</v>
      </c>
      <c r="F20" s="7">
        <v>10</v>
      </c>
      <c r="G20" s="5">
        <v>8713</v>
      </c>
      <c r="H20" s="1">
        <v>17168</v>
      </c>
      <c r="I20" s="7">
        <v>786</v>
      </c>
      <c r="J20" s="7">
        <v>11068</v>
      </c>
      <c r="K20" s="5">
        <v>12823</v>
      </c>
      <c r="L20" s="6">
        <v>13732</v>
      </c>
      <c r="M20" s="7">
        <v>10</v>
      </c>
      <c r="N20" s="5">
        <v>8677</v>
      </c>
      <c r="O20" s="1">
        <v>17104</v>
      </c>
      <c r="P20" s="7">
        <v>784</v>
      </c>
      <c r="Q20" s="7">
        <v>14675</v>
      </c>
      <c r="R20" s="5">
        <v>15285</v>
      </c>
      <c r="S20" s="6">
        <v>16777</v>
      </c>
      <c r="T20" s="7">
        <v>8</v>
      </c>
      <c r="U20" s="5">
        <v>10120</v>
      </c>
      <c r="V20" s="1">
        <v>20891</v>
      </c>
      <c r="W20" s="7">
        <v>1059</v>
      </c>
    </row>
    <row r="21" spans="2:23" ht="15">
      <c r="B21" s="16" t="s">
        <v>17</v>
      </c>
      <c r="C21" s="19">
        <v>47463</v>
      </c>
      <c r="D21" s="17">
        <v>45509</v>
      </c>
      <c r="E21" s="37">
        <v>49016</v>
      </c>
      <c r="F21" s="19">
        <v>30</v>
      </c>
      <c r="G21" s="17">
        <v>29278</v>
      </c>
      <c r="H21" s="18">
        <v>62166</v>
      </c>
      <c r="I21" s="19">
        <v>3111</v>
      </c>
      <c r="J21" s="19">
        <v>47463</v>
      </c>
      <c r="K21" s="17">
        <v>44998</v>
      </c>
      <c r="L21" s="37">
        <v>48491</v>
      </c>
      <c r="M21" s="19">
        <v>30</v>
      </c>
      <c r="N21" s="17">
        <v>28896</v>
      </c>
      <c r="O21" s="18">
        <v>61529</v>
      </c>
      <c r="P21" s="19">
        <v>3094</v>
      </c>
      <c r="Q21" s="19">
        <v>59968</v>
      </c>
      <c r="R21" s="17">
        <v>55621</v>
      </c>
      <c r="S21" s="37">
        <v>61809</v>
      </c>
      <c r="T21" s="19">
        <v>25</v>
      </c>
      <c r="U21" s="17">
        <v>34965</v>
      </c>
      <c r="V21" s="18">
        <v>78255</v>
      </c>
      <c r="W21" s="19">
        <v>4234</v>
      </c>
    </row>
    <row r="22" spans="2:23" ht="15">
      <c r="B22" s="14" t="s">
        <v>19</v>
      </c>
      <c r="C22" s="7">
        <v>12890</v>
      </c>
      <c r="D22" s="5">
        <v>13194</v>
      </c>
      <c r="E22" s="6">
        <v>14264</v>
      </c>
      <c r="F22" s="7">
        <v>8</v>
      </c>
      <c r="G22" s="5">
        <v>7269</v>
      </c>
      <c r="H22" s="1">
        <v>18272</v>
      </c>
      <c r="I22" s="7">
        <v>1925</v>
      </c>
      <c r="J22" s="7">
        <v>12890</v>
      </c>
      <c r="K22" s="5">
        <v>13194</v>
      </c>
      <c r="L22" s="6">
        <v>14264</v>
      </c>
      <c r="M22" s="7">
        <v>8</v>
      </c>
      <c r="N22" s="5">
        <v>7269</v>
      </c>
      <c r="O22" s="1">
        <v>18272</v>
      </c>
      <c r="P22" s="7">
        <v>1925</v>
      </c>
      <c r="Q22" s="7">
        <v>16996</v>
      </c>
      <c r="R22" s="5">
        <v>14942</v>
      </c>
      <c r="S22" s="6">
        <v>16307</v>
      </c>
      <c r="T22" s="7">
        <v>8</v>
      </c>
      <c r="U22" s="5">
        <v>7743</v>
      </c>
      <c r="V22" s="1">
        <v>21172</v>
      </c>
      <c r="W22" s="7">
        <v>2342</v>
      </c>
    </row>
    <row r="23" spans="2:23" ht="15">
      <c r="B23" s="16" t="s">
        <v>20</v>
      </c>
      <c r="C23" s="19">
        <v>34624</v>
      </c>
      <c r="D23" s="17">
        <v>36569</v>
      </c>
      <c r="E23" s="37">
        <v>39512</v>
      </c>
      <c r="F23" s="19">
        <v>38</v>
      </c>
      <c r="G23" s="17">
        <v>22261</v>
      </c>
      <c r="H23" s="18">
        <v>50636</v>
      </c>
      <c r="I23" s="19">
        <v>3222</v>
      </c>
      <c r="J23" s="19">
        <v>34624</v>
      </c>
      <c r="K23" s="17">
        <v>33547</v>
      </c>
      <c r="L23" s="37">
        <v>36061</v>
      </c>
      <c r="M23" s="19">
        <v>35</v>
      </c>
      <c r="N23" s="17">
        <v>20397</v>
      </c>
      <c r="O23" s="18">
        <v>46428</v>
      </c>
      <c r="P23" s="19">
        <v>2818</v>
      </c>
      <c r="Q23" s="19">
        <v>51340</v>
      </c>
      <c r="R23" s="17">
        <v>43420</v>
      </c>
      <c r="S23" s="37">
        <v>48531</v>
      </c>
      <c r="T23" s="19">
        <v>36</v>
      </c>
      <c r="U23" s="17">
        <v>24963</v>
      </c>
      <c r="V23" s="18">
        <v>62771</v>
      </c>
      <c r="W23" s="19">
        <v>4255</v>
      </c>
    </row>
    <row r="24" spans="2:23" ht="15">
      <c r="B24" s="14" t="s">
        <v>22</v>
      </c>
      <c r="C24" s="7">
        <v>6031</v>
      </c>
      <c r="D24" s="5">
        <v>7557</v>
      </c>
      <c r="E24" s="6">
        <v>8025</v>
      </c>
      <c r="F24" s="7">
        <v>4</v>
      </c>
      <c r="G24" s="5">
        <v>4101</v>
      </c>
      <c r="H24" s="1">
        <v>10588</v>
      </c>
      <c r="I24" s="7">
        <v>897</v>
      </c>
      <c r="J24" s="7">
        <v>6031</v>
      </c>
      <c r="K24" s="5">
        <v>7518</v>
      </c>
      <c r="L24" s="6">
        <v>7986</v>
      </c>
      <c r="M24" s="7">
        <v>4</v>
      </c>
      <c r="N24" s="5">
        <v>4090</v>
      </c>
      <c r="O24" s="1">
        <v>10526</v>
      </c>
      <c r="P24" s="7">
        <v>892</v>
      </c>
      <c r="Q24" s="7">
        <v>7401</v>
      </c>
      <c r="R24" s="5">
        <v>7208</v>
      </c>
      <c r="S24" s="6">
        <v>7741</v>
      </c>
      <c r="T24" s="7">
        <v>2</v>
      </c>
      <c r="U24" s="5">
        <v>3498</v>
      </c>
      <c r="V24" s="1">
        <v>10477</v>
      </c>
      <c r="W24" s="7">
        <v>976</v>
      </c>
    </row>
    <row r="25" spans="2:23" ht="15">
      <c r="B25" s="16" t="s">
        <v>24</v>
      </c>
      <c r="C25" s="19">
        <v>21472</v>
      </c>
      <c r="D25" s="17">
        <v>23773</v>
      </c>
      <c r="E25" s="37">
        <v>24886</v>
      </c>
      <c r="F25" s="19">
        <v>9</v>
      </c>
      <c r="G25" s="17">
        <v>14415</v>
      </c>
      <c r="H25" s="18">
        <v>32018</v>
      </c>
      <c r="I25" s="19">
        <v>2235</v>
      </c>
      <c r="J25" s="19">
        <v>21472</v>
      </c>
      <c r="K25" s="17">
        <v>18720</v>
      </c>
      <c r="L25" s="37">
        <v>19612</v>
      </c>
      <c r="M25" s="19">
        <v>8</v>
      </c>
      <c r="N25" s="17">
        <v>11099</v>
      </c>
      <c r="O25" s="18">
        <v>25324</v>
      </c>
      <c r="P25" s="19">
        <v>1917</v>
      </c>
      <c r="Q25" s="19">
        <v>27823</v>
      </c>
      <c r="R25" s="17">
        <v>27445</v>
      </c>
      <c r="S25" s="37">
        <v>29476</v>
      </c>
      <c r="T25" s="19">
        <v>8</v>
      </c>
      <c r="U25" s="17">
        <v>16144</v>
      </c>
      <c r="V25" s="18">
        <v>37961</v>
      </c>
      <c r="W25" s="19">
        <v>2825</v>
      </c>
    </row>
    <row r="26" spans="2:23" ht="15">
      <c r="B26" s="14" t="s">
        <v>25</v>
      </c>
      <c r="C26" s="7">
        <v>22311</v>
      </c>
      <c r="D26" s="5">
        <v>24784</v>
      </c>
      <c r="E26" s="6">
        <v>25867</v>
      </c>
      <c r="F26" s="7">
        <v>16</v>
      </c>
      <c r="G26" s="5">
        <v>16440</v>
      </c>
      <c r="H26" s="1">
        <v>32936</v>
      </c>
      <c r="I26" s="7">
        <v>1291</v>
      </c>
      <c r="J26" s="7">
        <v>22311</v>
      </c>
      <c r="K26" s="5">
        <v>20386</v>
      </c>
      <c r="L26" s="6">
        <v>21392</v>
      </c>
      <c r="M26" s="7">
        <v>12</v>
      </c>
      <c r="N26" s="5">
        <v>13463</v>
      </c>
      <c r="O26" s="1">
        <v>27204</v>
      </c>
      <c r="P26" s="7">
        <v>1123</v>
      </c>
      <c r="Q26" s="7">
        <v>32470</v>
      </c>
      <c r="R26" s="5">
        <v>30772</v>
      </c>
      <c r="S26" s="6">
        <v>33056</v>
      </c>
      <c r="T26" s="7">
        <v>13</v>
      </c>
      <c r="U26" s="5">
        <v>20034</v>
      </c>
      <c r="V26" s="1">
        <v>42014</v>
      </c>
      <c r="W26" s="7">
        <v>1792</v>
      </c>
    </row>
    <row r="27" spans="2:23" ht="15">
      <c r="B27" s="16" t="s">
        <v>26</v>
      </c>
      <c r="C27" s="19">
        <v>922</v>
      </c>
      <c r="D27" s="17">
        <v>906</v>
      </c>
      <c r="E27" s="37">
        <v>952</v>
      </c>
      <c r="F27" s="19">
        <v>1</v>
      </c>
      <c r="G27" s="17">
        <v>499</v>
      </c>
      <c r="H27" s="18">
        <v>1221</v>
      </c>
      <c r="I27" s="19">
        <v>139</v>
      </c>
      <c r="J27" s="19">
        <v>922</v>
      </c>
      <c r="K27" s="17">
        <v>906</v>
      </c>
      <c r="L27" s="37">
        <v>952</v>
      </c>
      <c r="M27" s="19">
        <v>1</v>
      </c>
      <c r="N27" s="17">
        <v>499</v>
      </c>
      <c r="O27" s="18">
        <v>1221</v>
      </c>
      <c r="P27" s="19">
        <v>139</v>
      </c>
      <c r="Q27" s="19">
        <v>886</v>
      </c>
      <c r="R27" s="17">
        <v>961</v>
      </c>
      <c r="S27" s="37">
        <v>1017</v>
      </c>
      <c r="T27" s="19">
        <v>1</v>
      </c>
      <c r="U27" s="17">
        <v>481</v>
      </c>
      <c r="V27" s="18">
        <v>1338</v>
      </c>
      <c r="W27" s="19">
        <v>160</v>
      </c>
    </row>
    <row r="28" spans="2:23" ht="15">
      <c r="B28" s="14" t="s">
        <v>29</v>
      </c>
      <c r="C28" s="7">
        <v>34718</v>
      </c>
      <c r="D28" s="5">
        <v>31991</v>
      </c>
      <c r="E28" s="6">
        <v>34328</v>
      </c>
      <c r="F28" s="7">
        <v>19</v>
      </c>
      <c r="G28" s="5">
        <v>20238</v>
      </c>
      <c r="H28" s="1">
        <v>43153</v>
      </c>
      <c r="I28" s="7">
        <v>2947</v>
      </c>
      <c r="J28" s="7">
        <v>34718</v>
      </c>
      <c r="K28" s="5">
        <v>31725</v>
      </c>
      <c r="L28" s="6">
        <v>34022</v>
      </c>
      <c r="M28" s="7">
        <v>19</v>
      </c>
      <c r="N28" s="5">
        <v>20055</v>
      </c>
      <c r="O28" s="1">
        <v>42795</v>
      </c>
      <c r="P28" s="7">
        <v>2916</v>
      </c>
      <c r="Q28" s="7">
        <v>37049</v>
      </c>
      <c r="R28" s="5">
        <v>40633</v>
      </c>
      <c r="S28" s="6">
        <v>44556</v>
      </c>
      <c r="T28" s="7">
        <v>12</v>
      </c>
      <c r="U28" s="5">
        <v>25031</v>
      </c>
      <c r="V28" s="1">
        <v>56172</v>
      </c>
      <c r="W28" s="7">
        <v>3998</v>
      </c>
    </row>
    <row r="29" spans="2:23" ht="15">
      <c r="B29" s="16" t="s">
        <v>30</v>
      </c>
      <c r="C29" s="19">
        <v>2292</v>
      </c>
      <c r="D29" s="17">
        <v>3514</v>
      </c>
      <c r="E29" s="37">
        <v>3725</v>
      </c>
      <c r="F29" s="19">
        <v>1</v>
      </c>
      <c r="G29" s="17">
        <v>2098</v>
      </c>
      <c r="H29" s="18">
        <v>4752</v>
      </c>
      <c r="I29" s="19">
        <v>390</v>
      </c>
      <c r="J29" s="19">
        <v>2292</v>
      </c>
      <c r="K29" s="17">
        <v>3514</v>
      </c>
      <c r="L29" s="37">
        <v>3725</v>
      </c>
      <c r="M29" s="19">
        <v>1</v>
      </c>
      <c r="N29" s="17">
        <v>2098</v>
      </c>
      <c r="O29" s="18">
        <v>4752</v>
      </c>
      <c r="P29" s="19">
        <v>390</v>
      </c>
      <c r="Q29" s="19">
        <v>3223</v>
      </c>
      <c r="R29" s="17">
        <v>4057</v>
      </c>
      <c r="S29" s="37">
        <v>4470</v>
      </c>
      <c r="T29" s="19">
        <v>1</v>
      </c>
      <c r="U29" s="17">
        <v>2233</v>
      </c>
      <c r="V29" s="18">
        <v>5806</v>
      </c>
      <c r="W29" s="19">
        <v>489</v>
      </c>
    </row>
    <row r="30" spans="2:23" ht="15">
      <c r="B30" s="14" t="s">
        <v>31</v>
      </c>
      <c r="C30" s="7">
        <v>6251</v>
      </c>
      <c r="D30" s="5">
        <v>7446</v>
      </c>
      <c r="E30" s="6">
        <v>7823</v>
      </c>
      <c r="F30" s="7">
        <v>2</v>
      </c>
      <c r="G30" s="5">
        <v>4216</v>
      </c>
      <c r="H30" s="1">
        <v>10189</v>
      </c>
      <c r="I30" s="7">
        <v>866</v>
      </c>
      <c r="J30" s="7">
        <v>6251</v>
      </c>
      <c r="K30" s="5">
        <v>7345</v>
      </c>
      <c r="L30" s="6">
        <v>7718</v>
      </c>
      <c r="M30" s="7">
        <v>2</v>
      </c>
      <c r="N30" s="5">
        <v>4167</v>
      </c>
      <c r="O30" s="1">
        <v>10040</v>
      </c>
      <c r="P30" s="7">
        <v>858</v>
      </c>
      <c r="Q30" s="7">
        <v>6191</v>
      </c>
      <c r="R30" s="5">
        <v>8057</v>
      </c>
      <c r="S30" s="6">
        <v>8592</v>
      </c>
      <c r="T30" s="7">
        <v>2</v>
      </c>
      <c r="U30" s="5">
        <v>4168</v>
      </c>
      <c r="V30" s="1">
        <v>11443</v>
      </c>
      <c r="W30" s="7">
        <v>1040</v>
      </c>
    </row>
    <row r="31" spans="2:23" ht="15">
      <c r="B31" s="16" t="s">
        <v>32</v>
      </c>
      <c r="C31" s="19">
        <v>10982</v>
      </c>
      <c r="D31" s="17">
        <v>8014</v>
      </c>
      <c r="E31" s="37">
        <v>8748</v>
      </c>
      <c r="F31" s="19">
        <v>6</v>
      </c>
      <c r="G31" s="17">
        <v>4885</v>
      </c>
      <c r="H31" s="18">
        <v>11114</v>
      </c>
      <c r="I31" s="19">
        <v>769</v>
      </c>
      <c r="J31" s="19">
        <v>10982</v>
      </c>
      <c r="K31" s="17">
        <v>7995</v>
      </c>
      <c r="L31" s="37">
        <v>8726</v>
      </c>
      <c r="M31" s="19">
        <v>6</v>
      </c>
      <c r="N31" s="17">
        <v>4865</v>
      </c>
      <c r="O31" s="18">
        <v>11093</v>
      </c>
      <c r="P31" s="19">
        <v>769</v>
      </c>
      <c r="Q31" s="19">
        <v>12227</v>
      </c>
      <c r="R31" s="17">
        <v>8661</v>
      </c>
      <c r="S31" s="37">
        <v>9637</v>
      </c>
      <c r="T31" s="19">
        <v>6</v>
      </c>
      <c r="U31" s="17">
        <v>4814</v>
      </c>
      <c r="V31" s="18">
        <v>12535</v>
      </c>
      <c r="W31" s="19">
        <v>955</v>
      </c>
    </row>
    <row r="32" spans="2:23" ht="15">
      <c r="B32" s="14" t="s">
        <v>34</v>
      </c>
      <c r="C32" s="7">
        <v>9485</v>
      </c>
      <c r="D32" s="5">
        <v>10436</v>
      </c>
      <c r="E32" s="6">
        <v>11101</v>
      </c>
      <c r="F32" s="7">
        <v>1</v>
      </c>
      <c r="G32" s="5">
        <v>5811</v>
      </c>
      <c r="H32" s="1">
        <v>14625</v>
      </c>
      <c r="I32" s="7">
        <v>1102</v>
      </c>
      <c r="J32" s="7">
        <v>9485</v>
      </c>
      <c r="K32" s="5">
        <v>10436</v>
      </c>
      <c r="L32" s="6">
        <v>11101</v>
      </c>
      <c r="M32" s="7">
        <v>1</v>
      </c>
      <c r="N32" s="5">
        <v>5811</v>
      </c>
      <c r="O32" s="1">
        <v>14625</v>
      </c>
      <c r="P32" s="7">
        <v>1102</v>
      </c>
      <c r="Q32" s="7">
        <v>12893</v>
      </c>
      <c r="R32" s="5">
        <v>12067</v>
      </c>
      <c r="S32" s="6">
        <v>13401</v>
      </c>
      <c r="T32" s="7">
        <v>1</v>
      </c>
      <c r="U32" s="5">
        <v>6314</v>
      </c>
      <c r="V32" s="1">
        <v>17705</v>
      </c>
      <c r="W32" s="7">
        <v>1450</v>
      </c>
    </row>
    <row r="33" spans="2:23" ht="15">
      <c r="B33" s="16" t="s">
        <v>35</v>
      </c>
      <c r="C33" s="19">
        <v>2079</v>
      </c>
      <c r="D33" s="17">
        <v>2307</v>
      </c>
      <c r="E33" s="37">
        <v>2470</v>
      </c>
      <c r="F33" s="19">
        <v>0</v>
      </c>
      <c r="G33" s="17">
        <v>1468</v>
      </c>
      <c r="H33" s="18">
        <v>3091</v>
      </c>
      <c r="I33" s="19">
        <v>218</v>
      </c>
      <c r="J33" s="19">
        <v>2079</v>
      </c>
      <c r="K33" s="17">
        <v>2264</v>
      </c>
      <c r="L33" s="37">
        <v>2430</v>
      </c>
      <c r="M33" s="19">
        <v>0</v>
      </c>
      <c r="N33" s="17">
        <v>1447</v>
      </c>
      <c r="O33" s="18">
        <v>3037</v>
      </c>
      <c r="P33" s="19">
        <v>210</v>
      </c>
      <c r="Q33" s="19">
        <v>2269</v>
      </c>
      <c r="R33" s="17">
        <v>2581</v>
      </c>
      <c r="S33" s="37">
        <v>2837</v>
      </c>
      <c r="T33" s="19">
        <v>0</v>
      </c>
      <c r="U33" s="17">
        <v>1506</v>
      </c>
      <c r="V33" s="18">
        <v>3654</v>
      </c>
      <c r="W33" s="19">
        <v>258</v>
      </c>
    </row>
    <row r="34" spans="2:23" ht="15">
      <c r="B34" s="14" t="s">
        <v>36</v>
      </c>
      <c r="C34" s="7">
        <v>2531</v>
      </c>
      <c r="D34" s="5">
        <v>2395</v>
      </c>
      <c r="E34" s="6">
        <v>2507</v>
      </c>
      <c r="F34" s="7">
        <v>1</v>
      </c>
      <c r="G34" s="5">
        <v>1303</v>
      </c>
      <c r="H34" s="1">
        <v>3371</v>
      </c>
      <c r="I34" s="7">
        <v>229</v>
      </c>
      <c r="J34" s="7">
        <v>2531</v>
      </c>
      <c r="K34" s="5">
        <v>2395</v>
      </c>
      <c r="L34" s="6">
        <v>2507</v>
      </c>
      <c r="M34" s="7">
        <v>1</v>
      </c>
      <c r="N34" s="5">
        <v>1303</v>
      </c>
      <c r="O34" s="1">
        <v>3371</v>
      </c>
      <c r="P34" s="7">
        <v>229</v>
      </c>
      <c r="Q34" s="7">
        <v>2889</v>
      </c>
      <c r="R34" s="5">
        <v>3409</v>
      </c>
      <c r="S34" s="6">
        <v>3636</v>
      </c>
      <c r="T34" s="7">
        <v>1</v>
      </c>
      <c r="U34" s="5">
        <v>1849</v>
      </c>
      <c r="V34" s="1">
        <v>4858</v>
      </c>
      <c r="W34" s="7">
        <v>339</v>
      </c>
    </row>
    <row r="35" spans="2:23" ht="15">
      <c r="B35" s="21" t="s">
        <v>45</v>
      </c>
      <c r="C35" s="24">
        <f>SUM(C11:C34)</f>
        <v>317553</v>
      </c>
      <c r="D35" s="22">
        <v>307845</v>
      </c>
      <c r="E35" s="38">
        <v>329371</v>
      </c>
      <c r="F35" s="24">
        <v>229</v>
      </c>
      <c r="G35" s="22">
        <v>190326</v>
      </c>
      <c r="H35" s="23">
        <v>420573</v>
      </c>
      <c r="I35" s="24">
        <v>26546</v>
      </c>
      <c r="J35" s="24">
        <v>317553</v>
      </c>
      <c r="K35" s="22">
        <v>292349</v>
      </c>
      <c r="L35" s="38">
        <v>313004</v>
      </c>
      <c r="M35" s="24">
        <v>220</v>
      </c>
      <c r="N35" s="22">
        <v>180263</v>
      </c>
      <c r="O35" s="23">
        <v>399869</v>
      </c>
      <c r="P35" s="24">
        <v>25441</v>
      </c>
      <c r="Q35" s="24">
        <v>405202</v>
      </c>
      <c r="R35" s="22">
        <v>373938</v>
      </c>
      <c r="S35" s="38">
        <v>410994</v>
      </c>
      <c r="T35" s="24">
        <v>189</v>
      </c>
      <c r="U35" s="22">
        <v>223080</v>
      </c>
      <c r="V35" s="23">
        <v>526666</v>
      </c>
      <c r="W35" s="24">
        <v>35376</v>
      </c>
    </row>
    <row r="36" spans="2:24" ht="15">
      <c r="B36" s="25" t="s">
        <v>3</v>
      </c>
      <c r="C36" s="7">
        <v>6155</v>
      </c>
      <c r="D36" s="5">
        <v>7978</v>
      </c>
      <c r="E36" s="6">
        <v>8359</v>
      </c>
      <c r="F36" s="7">
        <v>6</v>
      </c>
      <c r="G36" s="5">
        <v>4810</v>
      </c>
      <c r="H36" s="1">
        <v>10891</v>
      </c>
      <c r="I36" s="7">
        <v>642</v>
      </c>
      <c r="J36" s="7">
        <v>6155</v>
      </c>
      <c r="K36" s="5">
        <v>7842</v>
      </c>
      <c r="L36" s="6">
        <v>8212</v>
      </c>
      <c r="M36" s="7">
        <v>6</v>
      </c>
      <c r="N36" s="5">
        <v>4726</v>
      </c>
      <c r="O36" s="1">
        <v>10708</v>
      </c>
      <c r="P36" s="7">
        <v>1252</v>
      </c>
      <c r="Q36" s="7">
        <v>7708</v>
      </c>
      <c r="R36" s="5">
        <v>8649</v>
      </c>
      <c r="S36" s="6">
        <v>9156</v>
      </c>
      <c r="T36" s="7">
        <v>4</v>
      </c>
      <c r="U36" s="5">
        <v>4890</v>
      </c>
      <c r="V36" s="1">
        <v>12148</v>
      </c>
      <c r="W36" s="7">
        <v>771</v>
      </c>
      <c r="X36" s="1"/>
    </row>
    <row r="37" spans="2:24" ht="15">
      <c r="B37" s="16" t="s">
        <v>4</v>
      </c>
      <c r="C37" s="19">
        <v>560</v>
      </c>
      <c r="D37" s="40">
        <v>425</v>
      </c>
      <c r="E37" s="37">
        <v>456</v>
      </c>
      <c r="F37" s="27">
        <v>0</v>
      </c>
      <c r="G37" s="20">
        <v>268</v>
      </c>
      <c r="H37" s="18">
        <v>544</v>
      </c>
      <c r="I37" s="27">
        <v>69</v>
      </c>
      <c r="J37" s="19">
        <v>560</v>
      </c>
      <c r="K37" s="40">
        <v>425</v>
      </c>
      <c r="L37" s="37">
        <v>456</v>
      </c>
      <c r="M37" s="27">
        <v>0</v>
      </c>
      <c r="N37" s="20">
        <v>268</v>
      </c>
      <c r="O37" s="18">
        <v>544</v>
      </c>
      <c r="P37" s="27">
        <v>138</v>
      </c>
      <c r="Q37" s="19">
        <v>616</v>
      </c>
      <c r="R37" s="40">
        <v>453</v>
      </c>
      <c r="S37" s="37">
        <v>563</v>
      </c>
      <c r="T37" s="27">
        <v>0</v>
      </c>
      <c r="U37" s="20">
        <v>245</v>
      </c>
      <c r="V37" s="18">
        <v>685</v>
      </c>
      <c r="W37" s="27">
        <v>86</v>
      </c>
      <c r="X37" s="1"/>
    </row>
    <row r="38" spans="2:24" ht="15">
      <c r="B38" s="25" t="s">
        <v>5</v>
      </c>
      <c r="C38" s="46">
        <v>2605</v>
      </c>
      <c r="D38" s="39">
        <v>3408</v>
      </c>
      <c r="E38" s="6">
        <v>3465</v>
      </c>
      <c r="F38" s="26">
        <v>3</v>
      </c>
      <c r="G38" s="15">
        <v>2053</v>
      </c>
      <c r="H38" s="1">
        <v>4569</v>
      </c>
      <c r="I38" s="26">
        <v>254</v>
      </c>
      <c r="J38" s="46">
        <v>1813</v>
      </c>
      <c r="K38" s="39">
        <v>1418</v>
      </c>
      <c r="L38" s="6">
        <v>1459</v>
      </c>
      <c r="M38" s="26">
        <v>0</v>
      </c>
      <c r="N38" s="15">
        <v>1002</v>
      </c>
      <c r="O38" s="1">
        <v>1793</v>
      </c>
      <c r="P38" s="26">
        <v>164</v>
      </c>
      <c r="Q38" s="46">
        <v>3100</v>
      </c>
      <c r="R38" s="39">
        <v>3340</v>
      </c>
      <c r="S38" s="6">
        <v>3630</v>
      </c>
      <c r="T38" s="26">
        <v>0</v>
      </c>
      <c r="U38" s="15">
        <v>2430</v>
      </c>
      <c r="V38" s="1">
        <v>4346</v>
      </c>
      <c r="W38" s="26">
        <v>194</v>
      </c>
      <c r="X38" s="1"/>
    </row>
    <row r="39" spans="2:24" ht="15">
      <c r="B39" s="16" t="s">
        <v>6</v>
      </c>
      <c r="C39" s="19">
        <v>1813</v>
      </c>
      <c r="D39" s="40">
        <v>1913</v>
      </c>
      <c r="E39" s="37">
        <v>1956</v>
      </c>
      <c r="F39" s="27">
        <v>0</v>
      </c>
      <c r="G39" s="20">
        <v>1406</v>
      </c>
      <c r="H39" s="18">
        <v>2370</v>
      </c>
      <c r="I39" s="27">
        <v>93</v>
      </c>
      <c r="J39" s="19">
        <v>2605</v>
      </c>
      <c r="K39" s="40">
        <v>3408</v>
      </c>
      <c r="L39" s="37">
        <v>3465</v>
      </c>
      <c r="M39" s="27">
        <v>3</v>
      </c>
      <c r="N39" s="20">
        <v>2053</v>
      </c>
      <c r="O39" s="18">
        <v>4569</v>
      </c>
      <c r="P39" s="27">
        <v>508</v>
      </c>
      <c r="Q39" s="19">
        <v>3537</v>
      </c>
      <c r="R39" s="40">
        <v>3596</v>
      </c>
      <c r="S39" s="37">
        <v>3692</v>
      </c>
      <c r="T39" s="27">
        <v>3</v>
      </c>
      <c r="U39" s="20">
        <v>1933</v>
      </c>
      <c r="V39" s="18">
        <v>5046</v>
      </c>
      <c r="W39" s="27">
        <v>312</v>
      </c>
      <c r="X39" s="1"/>
    </row>
    <row r="40" spans="2:24" ht="15">
      <c r="B40" s="25" t="s">
        <v>7</v>
      </c>
      <c r="C40" s="46">
        <v>2733</v>
      </c>
      <c r="D40" s="39">
        <v>3489</v>
      </c>
      <c r="E40" s="6">
        <v>3658</v>
      </c>
      <c r="F40" s="26">
        <v>0</v>
      </c>
      <c r="G40" s="15">
        <v>2115</v>
      </c>
      <c r="H40" s="1">
        <v>4667</v>
      </c>
      <c r="I40" s="26">
        <v>365</v>
      </c>
      <c r="J40" s="46">
        <v>2733</v>
      </c>
      <c r="K40" s="39">
        <v>3489</v>
      </c>
      <c r="L40" s="6">
        <v>3658</v>
      </c>
      <c r="M40" s="26">
        <v>0</v>
      </c>
      <c r="N40" s="15">
        <v>2115</v>
      </c>
      <c r="O40" s="1">
        <v>4667</v>
      </c>
      <c r="P40" s="26">
        <v>730</v>
      </c>
      <c r="Q40" s="46">
        <v>3979</v>
      </c>
      <c r="R40" s="39">
        <v>4258</v>
      </c>
      <c r="S40" s="6">
        <v>4577</v>
      </c>
      <c r="T40" s="26">
        <v>0</v>
      </c>
      <c r="U40" s="15">
        <v>2503</v>
      </c>
      <c r="V40" s="1">
        <v>5848</v>
      </c>
      <c r="W40" s="26">
        <v>484</v>
      </c>
      <c r="X40" s="1"/>
    </row>
    <row r="41" spans="2:24" ht="15">
      <c r="B41" s="16" t="s">
        <v>8</v>
      </c>
      <c r="C41" s="19">
        <v>5556</v>
      </c>
      <c r="D41" s="40">
        <v>8873</v>
      </c>
      <c r="E41" s="37">
        <v>9311</v>
      </c>
      <c r="F41" s="27">
        <v>4</v>
      </c>
      <c r="G41" s="20">
        <v>5798</v>
      </c>
      <c r="H41" s="18">
        <v>11725</v>
      </c>
      <c r="I41" s="27">
        <v>665</v>
      </c>
      <c r="J41" s="19">
        <v>5556</v>
      </c>
      <c r="K41" s="40">
        <v>8832</v>
      </c>
      <c r="L41" s="37">
        <v>9267</v>
      </c>
      <c r="M41" s="27">
        <v>4</v>
      </c>
      <c r="N41" s="20">
        <v>5777</v>
      </c>
      <c r="O41" s="18">
        <v>11666</v>
      </c>
      <c r="P41" s="27">
        <v>1320</v>
      </c>
      <c r="Q41" s="19">
        <v>10440</v>
      </c>
      <c r="R41" s="40">
        <v>10143</v>
      </c>
      <c r="S41" s="37">
        <v>10898</v>
      </c>
      <c r="T41" s="27">
        <v>4</v>
      </c>
      <c r="U41" s="20">
        <v>6189</v>
      </c>
      <c r="V41" s="18">
        <v>14019</v>
      </c>
      <c r="W41" s="27">
        <v>837</v>
      </c>
      <c r="X41" s="1"/>
    </row>
    <row r="42" spans="2:24" ht="15">
      <c r="B42" s="25" t="s">
        <v>10</v>
      </c>
      <c r="C42" s="46">
        <v>596</v>
      </c>
      <c r="D42" s="39">
        <v>522</v>
      </c>
      <c r="E42" s="6">
        <v>599</v>
      </c>
      <c r="F42" s="26">
        <v>1</v>
      </c>
      <c r="G42" s="15">
        <v>332</v>
      </c>
      <c r="H42" s="1">
        <v>759</v>
      </c>
      <c r="I42" s="26">
        <v>31</v>
      </c>
      <c r="J42" s="46">
        <v>596</v>
      </c>
      <c r="K42" s="39">
        <v>522</v>
      </c>
      <c r="L42" s="6">
        <v>599</v>
      </c>
      <c r="M42" s="26">
        <v>1</v>
      </c>
      <c r="N42" s="15">
        <v>332</v>
      </c>
      <c r="O42" s="1">
        <v>759</v>
      </c>
      <c r="P42" s="26">
        <v>62</v>
      </c>
      <c r="Q42" s="46">
        <v>675</v>
      </c>
      <c r="R42" s="39">
        <v>525</v>
      </c>
      <c r="S42" s="6">
        <v>604</v>
      </c>
      <c r="T42" s="26">
        <v>1</v>
      </c>
      <c r="U42" s="15">
        <v>292</v>
      </c>
      <c r="V42" s="1">
        <v>803</v>
      </c>
      <c r="W42" s="26">
        <v>35</v>
      </c>
      <c r="X42" s="1"/>
    </row>
    <row r="43" spans="2:24" ht="15">
      <c r="B43" s="16" t="s">
        <v>46</v>
      </c>
      <c r="C43" s="19">
        <v>0</v>
      </c>
      <c r="D43" s="40">
        <v>0</v>
      </c>
      <c r="E43" s="37">
        <v>0</v>
      </c>
      <c r="F43" s="27">
        <v>0</v>
      </c>
      <c r="G43" s="20">
        <v>0</v>
      </c>
      <c r="H43" s="18">
        <v>0</v>
      </c>
      <c r="I43" s="27">
        <v>0</v>
      </c>
      <c r="J43" s="19">
        <v>0</v>
      </c>
      <c r="K43" s="40">
        <v>0</v>
      </c>
      <c r="L43" s="37">
        <v>0</v>
      </c>
      <c r="M43" s="27">
        <v>0</v>
      </c>
      <c r="N43" s="20">
        <v>0</v>
      </c>
      <c r="O43" s="18">
        <v>0</v>
      </c>
      <c r="P43" s="27">
        <v>0</v>
      </c>
      <c r="Q43" s="19">
        <v>0</v>
      </c>
      <c r="R43" s="54">
        <v>0</v>
      </c>
      <c r="S43" s="55">
        <v>0</v>
      </c>
      <c r="T43" s="56">
        <v>0</v>
      </c>
      <c r="U43" s="20">
        <v>0</v>
      </c>
      <c r="V43" s="18">
        <v>0</v>
      </c>
      <c r="W43" s="27">
        <v>0</v>
      </c>
      <c r="X43" s="1"/>
    </row>
    <row r="44" spans="2:24" ht="15">
      <c r="B44" s="25" t="s">
        <v>12</v>
      </c>
      <c r="C44" s="46">
        <v>4950</v>
      </c>
      <c r="D44" s="39">
        <v>3842</v>
      </c>
      <c r="E44" s="6">
        <v>4029</v>
      </c>
      <c r="F44" s="26">
        <v>1</v>
      </c>
      <c r="G44" s="15">
        <v>2526</v>
      </c>
      <c r="H44" s="1">
        <v>5081</v>
      </c>
      <c r="I44" s="26">
        <v>265</v>
      </c>
      <c r="J44" s="46">
        <v>4950</v>
      </c>
      <c r="K44" s="39">
        <v>3801</v>
      </c>
      <c r="L44" s="6">
        <v>3983</v>
      </c>
      <c r="M44" s="26">
        <v>1</v>
      </c>
      <c r="N44" s="15">
        <v>2500</v>
      </c>
      <c r="O44" s="1">
        <v>5024</v>
      </c>
      <c r="P44" s="26">
        <v>522</v>
      </c>
      <c r="Q44" s="46">
        <v>8064</v>
      </c>
      <c r="R44" s="39">
        <v>5894</v>
      </c>
      <c r="S44" s="6">
        <v>6434</v>
      </c>
      <c r="T44" s="26">
        <v>1</v>
      </c>
      <c r="U44" s="15">
        <v>4064</v>
      </c>
      <c r="V44" s="1">
        <v>7871</v>
      </c>
      <c r="W44" s="26">
        <v>394</v>
      </c>
      <c r="X44" s="1"/>
    </row>
    <row r="45" spans="2:24" ht="15">
      <c r="B45" s="16" t="s">
        <v>18</v>
      </c>
      <c r="C45" s="19">
        <v>25670</v>
      </c>
      <c r="D45" s="40">
        <v>30600</v>
      </c>
      <c r="E45" s="37">
        <v>32086</v>
      </c>
      <c r="F45" s="27">
        <v>26</v>
      </c>
      <c r="G45" s="20">
        <v>19446</v>
      </c>
      <c r="H45" s="18">
        <v>41155</v>
      </c>
      <c r="I45" s="27">
        <v>2114</v>
      </c>
      <c r="J45" s="19">
        <v>25670</v>
      </c>
      <c r="K45" s="40">
        <v>29806</v>
      </c>
      <c r="L45" s="37">
        <v>31244</v>
      </c>
      <c r="M45" s="27">
        <v>26</v>
      </c>
      <c r="N45" s="20">
        <v>18845</v>
      </c>
      <c r="O45" s="18">
        <v>40136</v>
      </c>
      <c r="P45" s="27">
        <v>4196</v>
      </c>
      <c r="Q45" s="19">
        <v>33382</v>
      </c>
      <c r="R45" s="40">
        <v>34068</v>
      </c>
      <c r="S45" s="37">
        <v>36451</v>
      </c>
      <c r="T45" s="27">
        <v>19</v>
      </c>
      <c r="U45" s="20">
        <v>20287</v>
      </c>
      <c r="V45" s="18">
        <v>47638</v>
      </c>
      <c r="W45" s="27">
        <v>2616</v>
      </c>
      <c r="X45" s="1"/>
    </row>
    <row r="46" spans="2:24" ht="15">
      <c r="B46" s="25" t="s">
        <v>21</v>
      </c>
      <c r="C46" s="46">
        <v>2090</v>
      </c>
      <c r="D46" s="39">
        <v>3278</v>
      </c>
      <c r="E46" s="6">
        <v>3540</v>
      </c>
      <c r="F46" s="26">
        <v>1</v>
      </c>
      <c r="G46" s="15">
        <v>1993</v>
      </c>
      <c r="H46" s="1">
        <v>4549</v>
      </c>
      <c r="I46" s="26">
        <v>277</v>
      </c>
      <c r="J46" s="46">
        <v>2090</v>
      </c>
      <c r="K46" s="39">
        <v>3278</v>
      </c>
      <c r="L46" s="6">
        <v>3540</v>
      </c>
      <c r="M46" s="26">
        <v>1</v>
      </c>
      <c r="N46" s="15">
        <v>1993</v>
      </c>
      <c r="O46" s="1">
        <v>4549</v>
      </c>
      <c r="P46" s="26">
        <v>554</v>
      </c>
      <c r="Q46" s="46">
        <v>5063</v>
      </c>
      <c r="R46" s="39">
        <v>3718</v>
      </c>
      <c r="S46" s="6">
        <v>4059</v>
      </c>
      <c r="T46" s="26">
        <v>1</v>
      </c>
      <c r="U46" s="15">
        <v>2152</v>
      </c>
      <c r="V46" s="1">
        <v>5279</v>
      </c>
      <c r="W46" s="26">
        <v>347</v>
      </c>
      <c r="X46" s="1"/>
    </row>
    <row r="47" spans="2:24" ht="15">
      <c r="B47" s="16" t="s">
        <v>23</v>
      </c>
      <c r="C47" s="19">
        <v>930</v>
      </c>
      <c r="D47" s="40">
        <v>662</v>
      </c>
      <c r="E47" s="37">
        <v>722</v>
      </c>
      <c r="F47" s="27">
        <v>0</v>
      </c>
      <c r="G47" s="20">
        <v>468</v>
      </c>
      <c r="H47" s="18">
        <v>859</v>
      </c>
      <c r="I47" s="27">
        <v>57</v>
      </c>
      <c r="J47" s="19">
        <v>930</v>
      </c>
      <c r="K47" s="40">
        <v>662</v>
      </c>
      <c r="L47" s="37">
        <v>722</v>
      </c>
      <c r="M47" s="27">
        <v>0</v>
      </c>
      <c r="N47" s="20">
        <v>468</v>
      </c>
      <c r="O47" s="18">
        <v>859</v>
      </c>
      <c r="P47" s="27">
        <v>114</v>
      </c>
      <c r="Q47" s="19">
        <v>1094</v>
      </c>
      <c r="R47" s="40">
        <v>736</v>
      </c>
      <c r="S47" s="37">
        <v>814</v>
      </c>
      <c r="T47" s="27">
        <v>0</v>
      </c>
      <c r="U47" s="20">
        <v>472</v>
      </c>
      <c r="V47" s="18">
        <v>1012</v>
      </c>
      <c r="W47" s="27">
        <v>66</v>
      </c>
      <c r="X47" s="1"/>
    </row>
    <row r="48" spans="2:24" ht="15">
      <c r="B48" s="25" t="s">
        <v>27</v>
      </c>
      <c r="C48" s="46">
        <v>14062</v>
      </c>
      <c r="D48" s="39">
        <v>17122</v>
      </c>
      <c r="E48" s="6">
        <v>17916</v>
      </c>
      <c r="F48" s="26">
        <v>15</v>
      </c>
      <c r="G48" s="15">
        <v>10994</v>
      </c>
      <c r="H48" s="1">
        <v>22766</v>
      </c>
      <c r="I48" s="26">
        <v>1293</v>
      </c>
      <c r="J48" s="46">
        <v>14062</v>
      </c>
      <c r="K48" s="39">
        <v>16719</v>
      </c>
      <c r="L48" s="6">
        <v>17480</v>
      </c>
      <c r="M48" s="26">
        <v>15</v>
      </c>
      <c r="N48" s="15">
        <v>10723</v>
      </c>
      <c r="O48" s="1">
        <v>22238</v>
      </c>
      <c r="P48" s="26">
        <v>2506</v>
      </c>
      <c r="Q48" s="46">
        <v>21997</v>
      </c>
      <c r="R48" s="39">
        <v>20988</v>
      </c>
      <c r="S48" s="6">
        <v>22687</v>
      </c>
      <c r="T48" s="26">
        <v>10</v>
      </c>
      <c r="U48" s="15">
        <v>12833</v>
      </c>
      <c r="V48" s="1">
        <v>29192</v>
      </c>
      <c r="W48" s="26">
        <v>1660</v>
      </c>
      <c r="X48" s="1"/>
    </row>
    <row r="49" spans="2:24" ht="15">
      <c r="B49" s="16" t="s">
        <v>28</v>
      </c>
      <c r="C49" s="19">
        <v>8888</v>
      </c>
      <c r="D49" s="40">
        <v>6643</v>
      </c>
      <c r="E49" s="37">
        <v>7160</v>
      </c>
      <c r="F49" s="27">
        <v>10</v>
      </c>
      <c r="G49" s="20">
        <v>4320</v>
      </c>
      <c r="H49" s="18">
        <v>8924</v>
      </c>
      <c r="I49" s="27">
        <v>569</v>
      </c>
      <c r="J49" s="19">
        <v>8888</v>
      </c>
      <c r="K49" s="40">
        <v>6407</v>
      </c>
      <c r="L49" s="37">
        <v>6903</v>
      </c>
      <c r="M49" s="27">
        <v>9</v>
      </c>
      <c r="N49" s="20">
        <v>4181</v>
      </c>
      <c r="O49" s="18">
        <v>8585</v>
      </c>
      <c r="P49" s="27">
        <v>1106</v>
      </c>
      <c r="Q49" s="19">
        <v>10186</v>
      </c>
      <c r="R49" s="40">
        <v>8867</v>
      </c>
      <c r="S49" s="37">
        <v>9844</v>
      </c>
      <c r="T49" s="27">
        <v>8</v>
      </c>
      <c r="U49" s="20">
        <v>5694</v>
      </c>
      <c r="V49" s="18">
        <v>12227</v>
      </c>
      <c r="W49" s="27">
        <v>798</v>
      </c>
      <c r="X49" s="1"/>
    </row>
    <row r="50" spans="2:24" ht="15">
      <c r="B50" s="25" t="s">
        <v>33</v>
      </c>
      <c r="C50" s="46">
        <v>4771</v>
      </c>
      <c r="D50" s="39">
        <v>3689</v>
      </c>
      <c r="E50" s="6">
        <v>3882</v>
      </c>
      <c r="F50" s="26">
        <v>5</v>
      </c>
      <c r="G50" s="15">
        <v>2628</v>
      </c>
      <c r="H50" s="1">
        <v>4731</v>
      </c>
      <c r="I50" s="26">
        <v>217</v>
      </c>
      <c r="J50" s="46">
        <v>4771</v>
      </c>
      <c r="K50" s="39">
        <v>3671</v>
      </c>
      <c r="L50" s="6">
        <v>3863</v>
      </c>
      <c r="M50" s="26">
        <v>5</v>
      </c>
      <c r="N50" s="15">
        <v>2616</v>
      </c>
      <c r="O50" s="1">
        <v>4711</v>
      </c>
      <c r="P50" s="26">
        <v>424</v>
      </c>
      <c r="Q50" s="46">
        <v>5888</v>
      </c>
      <c r="R50" s="39">
        <v>5478</v>
      </c>
      <c r="S50" s="6">
        <v>6086</v>
      </c>
      <c r="T50" s="26">
        <v>4</v>
      </c>
      <c r="U50" s="15">
        <v>4010</v>
      </c>
      <c r="V50" s="1">
        <v>7225</v>
      </c>
      <c r="W50" s="26">
        <v>333</v>
      </c>
      <c r="X50" s="1"/>
    </row>
    <row r="51" spans="2:24" ht="15">
      <c r="B51" s="16" t="s">
        <v>37</v>
      </c>
      <c r="C51" s="19">
        <v>4347</v>
      </c>
      <c r="D51" s="40">
        <v>5041</v>
      </c>
      <c r="E51" s="37">
        <v>5134</v>
      </c>
      <c r="F51" s="27">
        <v>0</v>
      </c>
      <c r="G51" s="20">
        <v>3189</v>
      </c>
      <c r="H51" s="18">
        <v>6674</v>
      </c>
      <c r="I51" s="27">
        <v>313</v>
      </c>
      <c r="J51" s="19">
        <v>4347</v>
      </c>
      <c r="K51" s="40">
        <v>5041</v>
      </c>
      <c r="L51" s="37">
        <v>5134</v>
      </c>
      <c r="M51" s="27">
        <v>0</v>
      </c>
      <c r="N51" s="20">
        <v>3189</v>
      </c>
      <c r="O51" s="18">
        <v>6674</v>
      </c>
      <c r="P51" s="27">
        <v>626</v>
      </c>
      <c r="Q51" s="19">
        <v>6670</v>
      </c>
      <c r="R51" s="40">
        <v>5042</v>
      </c>
      <c r="S51" s="37">
        <v>5158</v>
      </c>
      <c r="T51" s="27">
        <v>0</v>
      </c>
      <c r="U51" s="20">
        <v>2852</v>
      </c>
      <c r="V51" s="18">
        <v>6981</v>
      </c>
      <c r="W51" s="27">
        <v>368</v>
      </c>
      <c r="X51" s="1"/>
    </row>
    <row r="52" spans="2:24" ht="15">
      <c r="B52" s="28" t="s">
        <v>47</v>
      </c>
      <c r="C52" s="47">
        <f>SUM(C36:C51)</f>
        <v>85726</v>
      </c>
      <c r="D52" s="41">
        <v>97485</v>
      </c>
      <c r="E52" s="4">
        <v>102273</v>
      </c>
      <c r="F52" s="30">
        <v>72</v>
      </c>
      <c r="G52" s="29">
        <v>62346</v>
      </c>
      <c r="H52" s="3">
        <v>130264</v>
      </c>
      <c r="I52" s="30">
        <v>7224</v>
      </c>
      <c r="J52" s="47">
        <v>85726</v>
      </c>
      <c r="K52" s="41">
        <v>95321</v>
      </c>
      <c r="L52" s="4">
        <v>99985</v>
      </c>
      <c r="M52" s="30">
        <v>71</v>
      </c>
      <c r="N52" s="29">
        <v>60788</v>
      </c>
      <c r="O52" s="3">
        <v>127482</v>
      </c>
      <c r="P52" s="30">
        <v>14222</v>
      </c>
      <c r="Q52" s="47">
        <v>122399</v>
      </c>
      <c r="R52" s="41">
        <v>115755</v>
      </c>
      <c r="S52" s="4">
        <v>124653</v>
      </c>
      <c r="T52" s="30">
        <v>55</v>
      </c>
      <c r="U52" s="29">
        <v>70846</v>
      </c>
      <c r="V52" s="3">
        <v>160320</v>
      </c>
      <c r="W52" s="30">
        <v>9301</v>
      </c>
      <c r="X52" s="1"/>
    </row>
    <row r="53" spans="2:23" ht="15">
      <c r="B53" s="21" t="s">
        <v>48</v>
      </c>
      <c r="C53" s="48">
        <f>C54-C52-C35</f>
        <v>25425</v>
      </c>
      <c r="D53" s="22">
        <v>34090</v>
      </c>
      <c r="E53" s="38">
        <v>35143</v>
      </c>
      <c r="F53" s="24">
        <v>17</v>
      </c>
      <c r="G53" s="22">
        <v>21524</v>
      </c>
      <c r="H53" s="23">
        <v>44887</v>
      </c>
      <c r="I53" s="24">
        <v>2839</v>
      </c>
      <c r="J53" s="48">
        <f>J54-J52-J35</f>
        <v>25425</v>
      </c>
      <c r="K53" s="77">
        <f>+K54-K52-K35</f>
        <v>51750</v>
      </c>
      <c r="L53" s="78">
        <f>+L54-L52-L35</f>
        <v>53798</v>
      </c>
      <c r="M53" s="79">
        <f>+M54-M52-M35</f>
        <v>27</v>
      </c>
      <c r="N53" s="77">
        <f>+N54-N52-N35</f>
        <v>33145</v>
      </c>
      <c r="O53" s="78">
        <f>+O54-O52-O35</f>
        <v>68373</v>
      </c>
      <c r="P53" s="79">
        <v>3054</v>
      </c>
      <c r="Q53" s="48">
        <f aca="true" t="shared" si="0" ref="Q53:W53">+Q54-Q52-Q35</f>
        <v>46331</v>
      </c>
      <c r="R53" s="77">
        <f t="shared" si="0"/>
        <v>38960</v>
      </c>
      <c r="S53" s="78">
        <f t="shared" si="0"/>
        <v>41191</v>
      </c>
      <c r="T53" s="79">
        <f t="shared" si="0"/>
        <v>14</v>
      </c>
      <c r="U53" s="77">
        <f t="shared" si="0"/>
        <v>22887</v>
      </c>
      <c r="V53" s="78">
        <f t="shared" si="0"/>
        <v>53734</v>
      </c>
      <c r="W53" s="79">
        <f t="shared" si="0"/>
        <v>3544</v>
      </c>
    </row>
    <row r="54" spans="1:23" s="2" customFormat="1" ht="15">
      <c r="A54"/>
      <c r="B54" s="31" t="s">
        <v>49</v>
      </c>
      <c r="C54" s="49">
        <v>428704</v>
      </c>
      <c r="D54" s="39">
        <v>439420</v>
      </c>
      <c r="E54" s="6">
        <v>466787</v>
      </c>
      <c r="F54" s="26">
        <v>318</v>
      </c>
      <c r="G54" s="15">
        <v>274196</v>
      </c>
      <c r="H54" s="1">
        <v>595724</v>
      </c>
      <c r="I54" s="26">
        <v>36609</v>
      </c>
      <c r="J54" s="49">
        <v>428704</v>
      </c>
      <c r="K54" s="39">
        <v>439420</v>
      </c>
      <c r="L54" s="76">
        <v>466787</v>
      </c>
      <c r="M54" s="26">
        <v>318</v>
      </c>
      <c r="N54" s="15">
        <v>274196</v>
      </c>
      <c r="O54" s="1">
        <v>595724</v>
      </c>
      <c r="P54" s="26">
        <v>36609</v>
      </c>
      <c r="Q54" s="49">
        <v>573932</v>
      </c>
      <c r="R54" s="39">
        <v>528653</v>
      </c>
      <c r="S54" s="76">
        <v>576838</v>
      </c>
      <c r="T54" s="26">
        <v>258</v>
      </c>
      <c r="U54" s="39">
        <v>316813</v>
      </c>
      <c r="V54" s="76">
        <v>740720</v>
      </c>
      <c r="W54" s="26">
        <v>48221</v>
      </c>
    </row>
    <row r="55" spans="2:23" ht="15">
      <c r="B55" s="32" t="s">
        <v>50</v>
      </c>
      <c r="C55" s="50">
        <v>73666</v>
      </c>
      <c r="D55" s="22">
        <v>29111</v>
      </c>
      <c r="E55" s="38">
        <v>32315</v>
      </c>
      <c r="F55" s="24">
        <v>45</v>
      </c>
      <c r="G55" s="22">
        <v>16844</v>
      </c>
      <c r="H55" s="23">
        <v>42246</v>
      </c>
      <c r="I55" s="24">
        <v>2381</v>
      </c>
      <c r="J55" s="50">
        <v>73666</v>
      </c>
      <c r="K55" s="77">
        <v>29003</v>
      </c>
      <c r="L55" s="78">
        <v>32180</v>
      </c>
      <c r="M55" s="79">
        <v>45</v>
      </c>
      <c r="N55" s="22">
        <v>16844</v>
      </c>
      <c r="O55" s="23">
        <v>42246</v>
      </c>
      <c r="P55" s="24">
        <v>2381</v>
      </c>
      <c r="Q55" s="50">
        <v>81280</v>
      </c>
      <c r="R55" s="77">
        <v>30309</v>
      </c>
      <c r="S55" s="78">
        <v>34766</v>
      </c>
      <c r="T55" s="79">
        <v>31</v>
      </c>
      <c r="U55" s="77">
        <v>2028</v>
      </c>
      <c r="V55" s="83">
        <v>45058</v>
      </c>
      <c r="W55" s="79">
        <v>2861</v>
      </c>
    </row>
    <row r="56" spans="2:23" ht="15">
      <c r="B56" s="33" t="s">
        <v>51</v>
      </c>
      <c r="C56" s="51">
        <v>837012</v>
      </c>
      <c r="D56" s="34">
        <v>840130</v>
      </c>
      <c r="E56" s="35">
        <v>886550</v>
      </c>
      <c r="F56" s="36">
        <v>589</v>
      </c>
      <c r="G56" s="34">
        <v>527933</v>
      </c>
      <c r="H56" s="35">
        <v>1131250</v>
      </c>
      <c r="I56" s="36">
        <v>68091</v>
      </c>
      <c r="J56" s="51">
        <v>837012</v>
      </c>
      <c r="K56" s="80">
        <v>840130</v>
      </c>
      <c r="L56" s="81">
        <v>886550</v>
      </c>
      <c r="M56" s="82">
        <v>589</v>
      </c>
      <c r="N56" s="34">
        <v>527933</v>
      </c>
      <c r="O56" s="35">
        <v>1131250</v>
      </c>
      <c r="P56" s="36">
        <v>68091</v>
      </c>
      <c r="Q56" s="51">
        <v>1168731</v>
      </c>
      <c r="R56" s="80">
        <v>1004206</v>
      </c>
      <c r="S56" s="81">
        <v>1087289</v>
      </c>
      <c r="T56" s="82">
        <v>482</v>
      </c>
      <c r="U56" s="80">
        <v>609160</v>
      </c>
      <c r="V56" s="81">
        <v>1394414</v>
      </c>
      <c r="W56" s="82">
        <v>88414</v>
      </c>
    </row>
    <row r="57" spans="2:23" ht="15">
      <c r="B57" s="103"/>
      <c r="C57" s="104"/>
      <c r="D57" s="104"/>
      <c r="E57" s="104"/>
      <c r="F57" s="104"/>
      <c r="G57" s="104"/>
      <c r="H57" s="104"/>
      <c r="I57" s="104"/>
      <c r="J57" s="104"/>
      <c r="K57" s="105"/>
      <c r="L57" s="105"/>
      <c r="M57" s="105"/>
      <c r="N57" s="104"/>
      <c r="O57" s="104"/>
      <c r="P57" s="104"/>
      <c r="Q57" s="104"/>
      <c r="R57" s="105"/>
      <c r="S57" s="105"/>
      <c r="T57" s="105"/>
      <c r="U57" s="105"/>
      <c r="V57" s="105"/>
      <c r="W57" s="105"/>
    </row>
    <row r="58" spans="2:23" ht="12" customHeight="1">
      <c r="B58" s="107" t="s">
        <v>60</v>
      </c>
      <c r="C58" s="107"/>
      <c r="D58" s="107"/>
      <c r="E58" s="107"/>
      <c r="F58" s="107"/>
      <c r="G58" s="107"/>
      <c r="H58" s="107"/>
      <c r="I58" s="104"/>
      <c r="J58" s="104"/>
      <c r="K58" s="105"/>
      <c r="L58" s="105"/>
      <c r="M58" s="105"/>
      <c r="N58" s="104"/>
      <c r="O58" s="104"/>
      <c r="P58" s="104"/>
      <c r="Q58" s="104"/>
      <c r="R58" s="105"/>
      <c r="S58" s="105"/>
      <c r="T58" s="105"/>
      <c r="U58" s="105"/>
      <c r="V58" s="105"/>
      <c r="W58" s="105"/>
    </row>
    <row r="59" spans="2:9" ht="23.25" customHeight="1">
      <c r="B59" s="107" t="s">
        <v>59</v>
      </c>
      <c r="C59" s="107"/>
      <c r="D59" s="107"/>
      <c r="E59" s="107"/>
      <c r="F59" s="107"/>
      <c r="G59" s="107"/>
      <c r="H59" s="107"/>
      <c r="I59" s="107"/>
    </row>
    <row r="60" spans="2:9" ht="37.5" customHeight="1">
      <c r="B60" s="106" t="s">
        <v>58</v>
      </c>
      <c r="C60" s="106"/>
      <c r="D60" s="106"/>
      <c r="E60" s="106"/>
      <c r="F60" s="106"/>
      <c r="G60" s="106"/>
      <c r="H60" s="106"/>
      <c r="I60" s="106"/>
    </row>
    <row r="61" spans="2:6" ht="15">
      <c r="B61" s="44"/>
      <c r="C61" s="44"/>
      <c r="D61" s="44"/>
      <c r="E61" s="44"/>
      <c r="F61" s="44"/>
    </row>
    <row r="62" spans="2:9" ht="18.75">
      <c r="B62" s="114" t="s">
        <v>62</v>
      </c>
      <c r="C62" s="114"/>
      <c r="D62" s="114"/>
      <c r="E62" s="114"/>
      <c r="F62" s="114"/>
      <c r="G62" s="114"/>
      <c r="H62" s="114"/>
      <c r="I62" s="114"/>
    </row>
    <row r="63" spans="2:9" ht="15.75">
      <c r="B63" s="108" t="s">
        <v>56</v>
      </c>
      <c r="C63" s="108"/>
      <c r="D63" s="108"/>
      <c r="E63" s="108"/>
      <c r="F63" s="108"/>
      <c r="G63" s="108"/>
      <c r="H63" s="108"/>
      <c r="I63" s="108"/>
    </row>
    <row r="64" spans="1:23" ht="4.5" customHeight="1">
      <c r="A64" s="2"/>
      <c r="B64" s="8"/>
      <c r="C64" s="8"/>
      <c r="D64" s="8"/>
      <c r="E64" s="8"/>
      <c r="F64" s="8"/>
      <c r="G64" s="8"/>
      <c r="H64" s="8"/>
      <c r="I64" s="8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</row>
    <row r="65" spans="1:23" ht="16.5" customHeight="1">
      <c r="A65" s="2"/>
      <c r="B65" s="118" t="s">
        <v>43</v>
      </c>
      <c r="C65" s="115">
        <v>2018</v>
      </c>
      <c r="D65" s="115"/>
      <c r="E65" s="115"/>
      <c r="F65" s="115"/>
      <c r="G65" s="115"/>
      <c r="H65" s="115"/>
      <c r="I65" s="115"/>
      <c r="J65" s="109">
        <v>2020</v>
      </c>
      <c r="K65" s="110"/>
      <c r="L65" s="110"/>
      <c r="M65" s="110"/>
      <c r="N65" s="110"/>
      <c r="O65" s="110"/>
      <c r="P65" s="110"/>
      <c r="Q65" s="109">
        <v>2022</v>
      </c>
      <c r="R65" s="110"/>
      <c r="S65" s="110"/>
      <c r="T65" s="110"/>
      <c r="U65" s="110"/>
      <c r="V65" s="110"/>
      <c r="W65" s="110"/>
    </row>
    <row r="66" spans="1:23" ht="15" customHeight="1">
      <c r="A66" s="2"/>
      <c r="B66" s="118"/>
      <c r="C66" s="112" t="s">
        <v>57</v>
      </c>
      <c r="D66" s="109" t="s">
        <v>52</v>
      </c>
      <c r="E66" s="110"/>
      <c r="F66" s="111"/>
      <c r="G66" s="109" t="s">
        <v>40</v>
      </c>
      <c r="H66" s="110"/>
      <c r="I66" s="111"/>
      <c r="J66" s="115" t="s">
        <v>57</v>
      </c>
      <c r="K66" s="109" t="s">
        <v>52</v>
      </c>
      <c r="L66" s="110"/>
      <c r="M66" s="111"/>
      <c r="N66" s="109" t="s">
        <v>40</v>
      </c>
      <c r="O66" s="110"/>
      <c r="P66" s="111"/>
      <c r="Q66" s="115" t="s">
        <v>57</v>
      </c>
      <c r="R66" s="109" t="s">
        <v>52</v>
      </c>
      <c r="S66" s="110"/>
      <c r="T66" s="111"/>
      <c r="U66" s="109" t="s">
        <v>40</v>
      </c>
      <c r="V66" s="110"/>
      <c r="W66" s="111"/>
    </row>
    <row r="67" spans="1:23" ht="27.75" customHeight="1">
      <c r="A67" s="9"/>
      <c r="B67" s="119"/>
      <c r="C67" s="113"/>
      <c r="D67" s="43" t="s">
        <v>38</v>
      </c>
      <c r="E67" s="43" t="s">
        <v>39</v>
      </c>
      <c r="F67" s="43" t="s">
        <v>42</v>
      </c>
      <c r="G67" s="43" t="s">
        <v>53</v>
      </c>
      <c r="H67" s="43" t="s">
        <v>54</v>
      </c>
      <c r="I67" s="43" t="s">
        <v>41</v>
      </c>
      <c r="J67" s="115"/>
      <c r="K67" s="52" t="s">
        <v>38</v>
      </c>
      <c r="L67" s="52" t="s">
        <v>39</v>
      </c>
      <c r="M67" s="52" t="s">
        <v>42</v>
      </c>
      <c r="N67" s="52" t="s">
        <v>53</v>
      </c>
      <c r="O67" s="52" t="s">
        <v>54</v>
      </c>
      <c r="P67" s="52" t="s">
        <v>41</v>
      </c>
      <c r="Q67" s="115"/>
      <c r="R67" s="52" t="s">
        <v>38</v>
      </c>
      <c r="S67" s="52" t="s">
        <v>39</v>
      </c>
      <c r="T67" s="52" t="s">
        <v>42</v>
      </c>
      <c r="U67" s="52" t="s">
        <v>53</v>
      </c>
      <c r="V67" s="52" t="s">
        <v>54</v>
      </c>
      <c r="W67" s="52" t="s">
        <v>41</v>
      </c>
    </row>
    <row r="68" spans="2:23" ht="15">
      <c r="B68" s="10" t="s">
        <v>0</v>
      </c>
      <c r="C68" s="13">
        <v>14532</v>
      </c>
      <c r="D68" s="58">
        <f>+D11/(D11+E11+F11)</f>
        <v>0.4874560266617293</v>
      </c>
      <c r="E68" s="59">
        <f>+E11/(D11+E11+F11)</f>
        <v>0.5119885206443251</v>
      </c>
      <c r="F68" s="60">
        <f>+F11/(D11+E11+F11)</f>
        <v>0.0005554526939455656</v>
      </c>
      <c r="G68" s="58">
        <f>+G11/(G11+H11+I11)</f>
        <v>0.30748935382336606</v>
      </c>
      <c r="H68" s="59">
        <f>+H11/(G11+H11+I11)</f>
        <v>0.6547398629883355</v>
      </c>
      <c r="I68" s="60">
        <f>+I11/(G11+H11+I11)</f>
        <v>0.03777078318829846</v>
      </c>
      <c r="J68" s="13">
        <v>14532</v>
      </c>
      <c r="K68" s="58">
        <f>+K11/(K11+L11+M11)</f>
        <v>0.4872946168648542</v>
      </c>
      <c r="L68" s="59">
        <f>+L11/(K11+L11+M11)</f>
        <v>0.5121132876104011</v>
      </c>
      <c r="M68" s="60">
        <f>+M11/(K11+L11+M11)</f>
        <v>0.0005920955247446588</v>
      </c>
      <c r="N68" s="58">
        <f>+N11/(N11+O11+P11)</f>
        <v>0.3075936251048503</v>
      </c>
      <c r="O68" s="59">
        <f>+O11/(N11+O11+P11)</f>
        <v>0.6553017220111511</v>
      </c>
      <c r="P68" s="60">
        <f>+P11/(N11+O11+P11)</f>
        <v>0.03710465288399862</v>
      </c>
      <c r="Q68" s="13">
        <v>21982</v>
      </c>
      <c r="R68" s="58">
        <f>+R11/(R11+S11+T11)</f>
        <v>0.47803459360171435</v>
      </c>
      <c r="S68" s="59">
        <f>+S11/(R11+S11+T11)</f>
        <v>0.5217204959436706</v>
      </c>
      <c r="T68" s="60">
        <f>+T11/(R11+S11+T11)</f>
        <v>0.00024491045461503137</v>
      </c>
      <c r="U68" s="58">
        <f>+U11/(U11+V11+W11)</f>
        <v>0.2962191948568805</v>
      </c>
      <c r="V68" s="59">
        <f>+V11/(U11+V11+W11)</f>
        <v>0.6632787387111587</v>
      </c>
      <c r="W68" s="60">
        <f>+W11/(U11+V11+W11)</f>
        <v>0.04050206643196082</v>
      </c>
    </row>
    <row r="69" spans="2:23" ht="15">
      <c r="B69" s="14" t="s">
        <v>1</v>
      </c>
      <c r="C69" s="7">
        <v>10813</v>
      </c>
      <c r="D69" s="61">
        <f aca="true" t="shared" si="1" ref="D69:D113">+D12/(D12+E12+F12)</f>
        <v>0.47633557772644614</v>
      </c>
      <c r="E69" s="62">
        <f aca="true" t="shared" si="2" ref="E69:E113">+E12/(D12+E12+F12)</f>
        <v>0.523123802034698</v>
      </c>
      <c r="F69" s="63">
        <f aca="true" t="shared" si="3" ref="F69:F113">+F12/(D12+E12+F12)</f>
        <v>0.000540620238855851</v>
      </c>
      <c r="G69" s="61">
        <f aca="true" t="shared" si="4" ref="G69:G113">+G12/(G12+H12+I12)</f>
        <v>0.27434019757212363</v>
      </c>
      <c r="H69" s="92">
        <f aca="true" t="shared" si="5" ref="H69:H113">+H12/(G12+H12+I12)</f>
        <v>0.6758244458642552</v>
      </c>
      <c r="I69" s="63">
        <f aca="true" t="shared" si="6" ref="I69:I113">+I12/(G12+H12+I12)</f>
        <v>0.049835356563621175</v>
      </c>
      <c r="J69" s="7">
        <v>10813</v>
      </c>
      <c r="K69" s="61">
        <f aca="true" t="shared" si="7" ref="K69:K109">+K12/(K12+L12+M12)</f>
        <v>0.47651372510157564</v>
      </c>
      <c r="L69" s="62">
        <f aca="true" t="shared" si="8" ref="L69:L109">+L12/(K12+L12+M12)</f>
        <v>0.5229412347636507</v>
      </c>
      <c r="M69" s="63">
        <f aca="true" t="shared" si="9" ref="M69:M109">+M12/(K12+L12+M12)</f>
        <v>0.0005450401347735606</v>
      </c>
      <c r="N69" s="61">
        <f aca="true" t="shared" si="10" ref="N69:N109">+N12/(N12+O12+P12)</f>
        <v>0.27356059855316617</v>
      </c>
      <c r="O69" s="62">
        <f aca="true" t="shared" si="11" ref="O69:O109">+O12/(N12+O12+P12)</f>
        <v>0.67644435635715</v>
      </c>
      <c r="P69" s="63">
        <f aca="true" t="shared" si="12" ref="P69:P109">+P12/(N12+O12+P12)</f>
        <v>0.04999504508968387</v>
      </c>
      <c r="Q69" s="7">
        <v>11881</v>
      </c>
      <c r="R69" s="61">
        <f aca="true" t="shared" si="13" ref="R69:R109">+R12/(R12+S12+T12)</f>
        <v>0.4727777135591261</v>
      </c>
      <c r="S69" s="62">
        <f aca="true" t="shared" si="14" ref="S69:S109">+S12/(R12+S12+T12)</f>
        <v>0.5268369745308827</v>
      </c>
      <c r="T69" s="63">
        <f aca="true" t="shared" si="15" ref="T69:T109">+T12/(R12+S12+T12)</f>
        <v>0.00038531190999113783</v>
      </c>
      <c r="U69" s="61">
        <f aca="true" t="shared" si="16" ref="U69:U109">+U12/(U12+V12+W12)</f>
        <v>0.26397718953492855</v>
      </c>
      <c r="V69" s="62">
        <f aca="true" t="shared" si="17" ref="V69:V109">+V12/(U12+V12+W12)</f>
        <v>0.6826185797402998</v>
      </c>
      <c r="W69" s="63">
        <f aca="true" t="shared" si="18" ref="W69:W109">+W12/(U12+V12+W12)</f>
        <v>0.053404230724771705</v>
      </c>
    </row>
    <row r="70" spans="2:23" ht="15">
      <c r="B70" s="16" t="s">
        <v>2</v>
      </c>
      <c r="C70" s="19">
        <v>1327</v>
      </c>
      <c r="D70" s="64">
        <f t="shared" si="1"/>
        <v>0.49120098795924666</v>
      </c>
      <c r="E70" s="65">
        <f t="shared" si="2"/>
        <v>0.5084902747761655</v>
      </c>
      <c r="F70" s="66">
        <f t="shared" si="3"/>
        <v>0.00030873726458783575</v>
      </c>
      <c r="G70" s="64">
        <f t="shared" si="4"/>
        <v>0.3300401358443964</v>
      </c>
      <c r="H70" s="93">
        <f t="shared" si="5"/>
        <v>0.6403210867551713</v>
      </c>
      <c r="I70" s="66">
        <f t="shared" si="6"/>
        <v>0.02963877740043223</v>
      </c>
      <c r="J70" s="19">
        <v>1327</v>
      </c>
      <c r="K70" s="64">
        <f t="shared" si="7"/>
        <v>0.4910383189122373</v>
      </c>
      <c r="L70" s="65">
        <f t="shared" si="8"/>
        <v>0.5086526576019778</v>
      </c>
      <c r="M70" s="66">
        <f t="shared" si="9"/>
        <v>0.00030902348578491963</v>
      </c>
      <c r="N70" s="64">
        <f t="shared" si="10"/>
        <v>0.3300370828182942</v>
      </c>
      <c r="O70" s="65">
        <f t="shared" si="11"/>
        <v>0.6402966625463535</v>
      </c>
      <c r="P70" s="66">
        <f t="shared" si="12"/>
        <v>0.029666254635352288</v>
      </c>
      <c r="Q70" s="19">
        <v>1664</v>
      </c>
      <c r="R70" s="64">
        <f t="shared" si="13"/>
        <v>0.48757575757575755</v>
      </c>
      <c r="S70" s="65">
        <f t="shared" si="14"/>
        <v>0.5121212121212121</v>
      </c>
      <c r="T70" s="66">
        <f t="shared" si="15"/>
        <v>0.00030303030303030303</v>
      </c>
      <c r="U70" s="64">
        <f t="shared" si="16"/>
        <v>0.29484848484848486</v>
      </c>
      <c r="V70" s="65">
        <f t="shared" si="17"/>
        <v>0.67</v>
      </c>
      <c r="W70" s="66">
        <f t="shared" si="18"/>
        <v>0.03515151515151515</v>
      </c>
    </row>
    <row r="71" spans="2:23" ht="15">
      <c r="B71" s="14" t="s">
        <v>9</v>
      </c>
      <c r="C71" s="7">
        <v>17952</v>
      </c>
      <c r="D71" s="61">
        <f t="shared" si="1"/>
        <v>0.4846431435445068</v>
      </c>
      <c r="E71" s="62">
        <f t="shared" si="2"/>
        <v>0.5146351242983159</v>
      </c>
      <c r="F71" s="63">
        <f t="shared" si="3"/>
        <v>0.0007217321571772253</v>
      </c>
      <c r="G71" s="61">
        <f t="shared" si="4"/>
        <v>0.31463512429831597</v>
      </c>
      <c r="H71" s="92">
        <f t="shared" si="5"/>
        <v>0.6535685645549318</v>
      </c>
      <c r="I71" s="63">
        <f t="shared" si="6"/>
        <v>0.03179631114675221</v>
      </c>
      <c r="J71" s="7">
        <v>17952</v>
      </c>
      <c r="K71" s="61">
        <f t="shared" si="7"/>
        <v>0.4837489943684634</v>
      </c>
      <c r="L71" s="62">
        <f t="shared" si="8"/>
        <v>0.5154867256637168</v>
      </c>
      <c r="M71" s="63">
        <f t="shared" si="9"/>
        <v>0.0007642799678197909</v>
      </c>
      <c r="N71" s="61">
        <f t="shared" si="10"/>
        <v>0.3144006436041834</v>
      </c>
      <c r="O71" s="62">
        <f t="shared" si="11"/>
        <v>0.6539823008849558</v>
      </c>
      <c r="P71" s="63">
        <f t="shared" si="12"/>
        <v>0.031617055510860824</v>
      </c>
      <c r="Q71" s="7">
        <v>22294</v>
      </c>
      <c r="R71" s="61">
        <f t="shared" si="13"/>
        <v>0.4764495669811017</v>
      </c>
      <c r="S71" s="62">
        <f t="shared" si="14"/>
        <v>0.523131901741734</v>
      </c>
      <c r="T71" s="63">
        <f t="shared" si="15"/>
        <v>0.0004185312771642896</v>
      </c>
      <c r="U71" s="61">
        <f t="shared" si="16"/>
        <v>0.28501979974888125</v>
      </c>
      <c r="V71" s="62">
        <f t="shared" si="17"/>
        <v>0.6796304046875503</v>
      </c>
      <c r="W71" s="63">
        <f t="shared" si="18"/>
        <v>0.03534979556356846</v>
      </c>
    </row>
    <row r="72" spans="2:23" ht="15">
      <c r="B72" s="16" t="s">
        <v>44</v>
      </c>
      <c r="C72" s="19">
        <v>8232</v>
      </c>
      <c r="D72" s="64">
        <f t="shared" si="1"/>
        <v>0.4674301194434183</v>
      </c>
      <c r="E72" s="65">
        <f t="shared" si="2"/>
        <v>0.5320773303780323</v>
      </c>
      <c r="F72" s="66">
        <f t="shared" si="3"/>
        <v>0.0004925501785494397</v>
      </c>
      <c r="G72" s="64">
        <f t="shared" si="4"/>
        <v>0.287033616549686</v>
      </c>
      <c r="H72" s="93">
        <f t="shared" si="5"/>
        <v>0.6683905922915897</v>
      </c>
      <c r="I72" s="66">
        <f t="shared" si="6"/>
        <v>0.044575791158724294</v>
      </c>
      <c r="J72" s="19">
        <v>8232</v>
      </c>
      <c r="K72" s="64">
        <f t="shared" si="7"/>
        <v>0.4663923182441701</v>
      </c>
      <c r="L72" s="65">
        <f t="shared" si="8"/>
        <v>0.5331088664421998</v>
      </c>
      <c r="M72" s="66">
        <f t="shared" si="9"/>
        <v>0.0004988153136301285</v>
      </c>
      <c r="N72" s="64">
        <f t="shared" si="10"/>
        <v>0.28681880533732385</v>
      </c>
      <c r="O72" s="65">
        <f t="shared" si="11"/>
        <v>0.6684125202643721</v>
      </c>
      <c r="P72" s="66">
        <f t="shared" si="12"/>
        <v>0.04476867439830403</v>
      </c>
      <c r="Q72" s="19">
        <v>9398</v>
      </c>
      <c r="R72" s="64">
        <f t="shared" si="13"/>
        <v>0.46831612673549305</v>
      </c>
      <c r="S72" s="65">
        <f t="shared" si="14"/>
        <v>0.5313278746885013</v>
      </c>
      <c r="T72" s="66">
        <f t="shared" si="15"/>
        <v>0.000355998576005696</v>
      </c>
      <c r="U72" s="64">
        <f t="shared" si="16"/>
        <v>0.2864008543965824</v>
      </c>
      <c r="V72" s="65">
        <f t="shared" si="17"/>
        <v>0.6684763260946956</v>
      </c>
      <c r="W72" s="66">
        <f t="shared" si="18"/>
        <v>0.04512281950872196</v>
      </c>
    </row>
    <row r="73" spans="2:23" ht="15">
      <c r="B73" s="14" t="s">
        <v>11</v>
      </c>
      <c r="C73" s="7">
        <v>15853</v>
      </c>
      <c r="D73" s="61">
        <f t="shared" si="1"/>
        <v>0.48621271806415306</v>
      </c>
      <c r="E73" s="62">
        <f t="shared" si="2"/>
        <v>0.5132837721766431</v>
      </c>
      <c r="F73" s="63">
        <f t="shared" si="3"/>
        <v>0.0005035097592038622</v>
      </c>
      <c r="G73" s="61">
        <f t="shared" si="4"/>
        <v>0.33749962977223585</v>
      </c>
      <c r="H73" s="92">
        <f t="shared" si="5"/>
        <v>0.63658442673933</v>
      </c>
      <c r="I73" s="63">
        <f t="shared" si="6"/>
        <v>0.025915943488434085</v>
      </c>
      <c r="J73" s="7">
        <v>15853</v>
      </c>
      <c r="K73" s="61">
        <f t="shared" si="7"/>
        <v>0.4861115246062699</v>
      </c>
      <c r="L73" s="62">
        <f t="shared" si="8"/>
        <v>0.5133823573193605</v>
      </c>
      <c r="M73" s="63">
        <f t="shared" si="9"/>
        <v>0.0005061180743695853</v>
      </c>
      <c r="N73" s="61">
        <f t="shared" si="10"/>
        <v>0.3373425823930453</v>
      </c>
      <c r="O73" s="62">
        <f t="shared" si="11"/>
        <v>0.6368156241626723</v>
      </c>
      <c r="P73" s="63">
        <f t="shared" si="12"/>
        <v>0.025841793444282356</v>
      </c>
      <c r="Q73" s="7">
        <v>21158</v>
      </c>
      <c r="R73" s="61">
        <f t="shared" si="13"/>
        <v>0.47958192065994343</v>
      </c>
      <c r="S73" s="62">
        <f t="shared" si="14"/>
        <v>0.520115749238776</v>
      </c>
      <c r="T73" s="63">
        <f t="shared" si="15"/>
        <v>0.0003023301012805839</v>
      </c>
      <c r="U73" s="61">
        <f t="shared" si="16"/>
        <v>0.3302740406418036</v>
      </c>
      <c r="V73" s="62">
        <f t="shared" si="17"/>
        <v>0.6411773597944155</v>
      </c>
      <c r="W73" s="63">
        <f t="shared" si="18"/>
        <v>0.028548599563780853</v>
      </c>
    </row>
    <row r="74" spans="2:23" ht="15">
      <c r="B74" s="16" t="s">
        <v>13</v>
      </c>
      <c r="C74" s="19">
        <v>20888</v>
      </c>
      <c r="D74" s="64">
        <f t="shared" si="1"/>
        <v>0.4775393640012349</v>
      </c>
      <c r="E74" s="65">
        <f t="shared" si="2"/>
        <v>0.5219460738911187</v>
      </c>
      <c r="F74" s="66">
        <f t="shared" si="3"/>
        <v>0.0005145621076463929</v>
      </c>
      <c r="G74" s="64">
        <f t="shared" si="4"/>
        <v>0.26803540187300606</v>
      </c>
      <c r="H74" s="93">
        <f t="shared" si="5"/>
        <v>0.6833642070597921</v>
      </c>
      <c r="I74" s="66">
        <f t="shared" si="6"/>
        <v>0.04860039106720181</v>
      </c>
      <c r="J74" s="19">
        <v>20888</v>
      </c>
      <c r="K74" s="64">
        <f t="shared" si="7"/>
        <v>0.4775155347214652</v>
      </c>
      <c r="L74" s="65">
        <f t="shared" si="8"/>
        <v>0.5219938951270031</v>
      </c>
      <c r="M74" s="66">
        <f t="shared" si="9"/>
        <v>0.000490570151531669</v>
      </c>
      <c r="N74" s="64">
        <f t="shared" si="10"/>
        <v>0.2676332715578328</v>
      </c>
      <c r="O74" s="65">
        <f t="shared" si="11"/>
        <v>0.6824103346778589</v>
      </c>
      <c r="P74" s="66">
        <f t="shared" si="12"/>
        <v>0.0499563937643083</v>
      </c>
      <c r="Q74" s="19">
        <v>24227</v>
      </c>
      <c r="R74" s="64">
        <f t="shared" si="13"/>
        <v>0.46942097671543376</v>
      </c>
      <c r="S74" s="65">
        <f t="shared" si="14"/>
        <v>0.5302699361219864</v>
      </c>
      <c r="T74" s="66">
        <f t="shared" si="15"/>
        <v>0.0003090871625798475</v>
      </c>
      <c r="U74" s="64">
        <f t="shared" si="16"/>
        <v>0.25305996290954047</v>
      </c>
      <c r="V74" s="65">
        <f t="shared" si="17"/>
        <v>0.6906037502575726</v>
      </c>
      <c r="W74" s="66">
        <f t="shared" si="18"/>
        <v>0.05633628683288688</v>
      </c>
    </row>
    <row r="75" spans="2:23" ht="15">
      <c r="B75" s="14" t="s">
        <v>14</v>
      </c>
      <c r="C75" s="7">
        <v>1650</v>
      </c>
      <c r="D75" s="61">
        <f t="shared" si="1"/>
        <v>0.48426013195098966</v>
      </c>
      <c r="E75" s="62">
        <f t="shared" si="2"/>
        <v>0.5157398680490104</v>
      </c>
      <c r="F75" s="63">
        <f t="shared" si="3"/>
        <v>0</v>
      </c>
      <c r="G75" s="61">
        <f t="shared" si="4"/>
        <v>0.25164938737040526</v>
      </c>
      <c r="H75" s="92">
        <f t="shared" si="5"/>
        <v>0.6825636192271443</v>
      </c>
      <c r="I75" s="63">
        <f t="shared" si="6"/>
        <v>0.06578699340245052</v>
      </c>
      <c r="J75" s="7">
        <v>1650</v>
      </c>
      <c r="K75" s="61">
        <f t="shared" si="7"/>
        <v>0.48396280129056746</v>
      </c>
      <c r="L75" s="62">
        <f t="shared" si="8"/>
        <v>0.5160371987094325</v>
      </c>
      <c r="M75" s="63">
        <f t="shared" si="9"/>
        <v>0</v>
      </c>
      <c r="N75" s="61">
        <f t="shared" si="10"/>
        <v>0.2516606566710951</v>
      </c>
      <c r="O75" s="62">
        <f t="shared" si="11"/>
        <v>0.6824824444866199</v>
      </c>
      <c r="P75" s="63">
        <f t="shared" si="12"/>
        <v>0.06585689884228506</v>
      </c>
      <c r="Q75" s="7">
        <v>2495</v>
      </c>
      <c r="R75" s="61">
        <f t="shared" si="13"/>
        <v>0.48071889722561506</v>
      </c>
      <c r="S75" s="62">
        <f t="shared" si="14"/>
        <v>0.5192811027743849</v>
      </c>
      <c r="T75" s="63">
        <f t="shared" si="15"/>
        <v>0</v>
      </c>
      <c r="U75" s="61">
        <f t="shared" si="16"/>
        <v>0.22683650322805793</v>
      </c>
      <c r="V75" s="62">
        <f t="shared" si="17"/>
        <v>0.6984819403245507</v>
      </c>
      <c r="W75" s="63">
        <f t="shared" si="18"/>
        <v>0.07468155644739138</v>
      </c>
    </row>
    <row r="76" spans="2:23" ht="15">
      <c r="B76" s="16" t="s">
        <v>15</v>
      </c>
      <c r="C76" s="19">
        <v>1187</v>
      </c>
      <c r="D76" s="64">
        <f t="shared" si="1"/>
        <v>0.4710860366713681</v>
      </c>
      <c r="E76" s="65">
        <f t="shared" si="2"/>
        <v>0.5289139633286318</v>
      </c>
      <c r="F76" s="66">
        <f t="shared" si="3"/>
        <v>0</v>
      </c>
      <c r="G76" s="64">
        <f t="shared" si="4"/>
        <v>0.2507052186177715</v>
      </c>
      <c r="H76" s="93">
        <f t="shared" si="5"/>
        <v>0.6699576868829337</v>
      </c>
      <c r="I76" s="66">
        <f t="shared" si="6"/>
        <v>0.07933709449929478</v>
      </c>
      <c r="J76" s="19">
        <v>1187</v>
      </c>
      <c r="K76" s="64">
        <f t="shared" si="7"/>
        <v>0.4710860366713681</v>
      </c>
      <c r="L76" s="65">
        <f t="shared" si="8"/>
        <v>0.5289139633286318</v>
      </c>
      <c r="M76" s="66">
        <f t="shared" si="9"/>
        <v>0</v>
      </c>
      <c r="N76" s="64">
        <f t="shared" si="10"/>
        <v>0.2507052186177715</v>
      </c>
      <c r="O76" s="65">
        <f t="shared" si="11"/>
        <v>0.6699576868829337</v>
      </c>
      <c r="P76" s="66">
        <f t="shared" si="12"/>
        <v>0.07933709449929478</v>
      </c>
      <c r="Q76" s="19">
        <v>1803</v>
      </c>
      <c r="R76" s="64">
        <f t="shared" si="13"/>
        <v>0.46740467404674046</v>
      </c>
      <c r="S76" s="65">
        <f t="shared" si="14"/>
        <v>0.5325953259532595</v>
      </c>
      <c r="T76" s="66">
        <f t="shared" si="15"/>
        <v>0</v>
      </c>
      <c r="U76" s="64">
        <f t="shared" si="16"/>
        <v>0.2370848708487085</v>
      </c>
      <c r="V76" s="65">
        <f t="shared" si="17"/>
        <v>0.673739237392374</v>
      </c>
      <c r="W76" s="66">
        <f t="shared" si="18"/>
        <v>0.08917589175891759</v>
      </c>
    </row>
    <row r="77" spans="2:23" ht="15">
      <c r="B77" s="14" t="s">
        <v>16</v>
      </c>
      <c r="C77" s="7">
        <v>11068</v>
      </c>
      <c r="D77" s="61">
        <f t="shared" si="1"/>
        <v>0.4826564667941651</v>
      </c>
      <c r="E77" s="62">
        <f t="shared" si="2"/>
        <v>0.5169685378932763</v>
      </c>
      <c r="F77" s="63">
        <f t="shared" si="3"/>
        <v>0.00037499531255859303</v>
      </c>
      <c r="G77" s="61">
        <f t="shared" si="4"/>
        <v>0.3267334158323021</v>
      </c>
      <c r="H77" s="92">
        <f t="shared" si="5"/>
        <v>0.6437919526005925</v>
      </c>
      <c r="I77" s="63">
        <f t="shared" si="6"/>
        <v>0.029474631567105412</v>
      </c>
      <c r="J77" s="7">
        <v>11068</v>
      </c>
      <c r="K77" s="61">
        <f t="shared" si="7"/>
        <v>0.48270280444193486</v>
      </c>
      <c r="L77" s="62">
        <f t="shared" si="8"/>
        <v>0.5169207603990212</v>
      </c>
      <c r="M77" s="63">
        <f t="shared" si="9"/>
        <v>0.0003764351590438547</v>
      </c>
      <c r="N77" s="61">
        <f t="shared" si="10"/>
        <v>0.3266327875023527</v>
      </c>
      <c r="O77" s="62">
        <f t="shared" si="11"/>
        <v>0.6438546960286091</v>
      </c>
      <c r="P77" s="63">
        <f t="shared" si="12"/>
        <v>0.029512516469038207</v>
      </c>
      <c r="Q77" s="7">
        <v>14675</v>
      </c>
      <c r="R77" s="61">
        <f t="shared" si="13"/>
        <v>0.47661365762394764</v>
      </c>
      <c r="S77" s="62">
        <f t="shared" si="14"/>
        <v>0.5231368880573745</v>
      </c>
      <c r="T77" s="63">
        <f t="shared" si="15"/>
        <v>0.0002494543186778921</v>
      </c>
      <c r="U77" s="61">
        <f t="shared" si="16"/>
        <v>0.3155597131275335</v>
      </c>
      <c r="V77" s="62">
        <f t="shared" si="17"/>
        <v>0.6514187714374805</v>
      </c>
      <c r="W77" s="63">
        <f t="shared" si="18"/>
        <v>0.033021515434985965</v>
      </c>
    </row>
    <row r="78" spans="2:23" ht="15">
      <c r="B78" s="16" t="s">
        <v>17</v>
      </c>
      <c r="C78" s="19">
        <v>47463</v>
      </c>
      <c r="D78" s="64">
        <f t="shared" si="1"/>
        <v>0.4812965998625139</v>
      </c>
      <c r="E78" s="65">
        <f t="shared" si="2"/>
        <v>0.5183861244778172</v>
      </c>
      <c r="F78" s="66">
        <f t="shared" si="3"/>
        <v>0.00031727565966897575</v>
      </c>
      <c r="G78" s="64">
        <f t="shared" si="4"/>
        <v>0.30963989212627574</v>
      </c>
      <c r="H78" s="93">
        <f t="shared" si="5"/>
        <v>0.6574586219660515</v>
      </c>
      <c r="I78" s="66">
        <f t="shared" si="6"/>
        <v>0.032901485907672785</v>
      </c>
      <c r="J78" s="19">
        <v>47463</v>
      </c>
      <c r="K78" s="64">
        <f t="shared" si="7"/>
        <v>0.48116425539195246</v>
      </c>
      <c r="L78" s="65">
        <f t="shared" si="8"/>
        <v>0.5185149541804339</v>
      </c>
      <c r="M78" s="66">
        <f t="shared" si="9"/>
        <v>0.00032079042761364</v>
      </c>
      <c r="N78" s="64">
        <f t="shared" si="10"/>
        <v>0.3089853398774581</v>
      </c>
      <c r="O78" s="65">
        <f t="shared" si="11"/>
        <v>0.6579304740213219</v>
      </c>
      <c r="P78" s="66">
        <f t="shared" si="12"/>
        <v>0.033084186101220076</v>
      </c>
      <c r="Q78" s="19">
        <v>59968</v>
      </c>
      <c r="R78" s="64">
        <f t="shared" si="13"/>
        <v>0.4735515729428292</v>
      </c>
      <c r="S78" s="65">
        <f t="shared" si="14"/>
        <v>0.5262355795836703</v>
      </c>
      <c r="T78" s="66">
        <f t="shared" si="15"/>
        <v>0.00021284747350048955</v>
      </c>
      <c r="U78" s="64">
        <f t="shared" si="16"/>
        <v>0.29769101094896727</v>
      </c>
      <c r="V78" s="65">
        <f t="shared" si="17"/>
        <v>0.666260834028641</v>
      </c>
      <c r="W78" s="66">
        <f t="shared" si="18"/>
        <v>0.03604815502239175</v>
      </c>
    </row>
    <row r="79" spans="2:23" ht="15">
      <c r="B79" s="14" t="s">
        <v>19</v>
      </c>
      <c r="C79" s="7">
        <v>12890</v>
      </c>
      <c r="D79" s="61">
        <f t="shared" si="1"/>
        <v>0.4803757372751766</v>
      </c>
      <c r="E79" s="62">
        <f t="shared" si="2"/>
        <v>0.5193329935192602</v>
      </c>
      <c r="F79" s="63">
        <f t="shared" si="3"/>
        <v>0.0002912692055632418</v>
      </c>
      <c r="G79" s="61">
        <f t="shared" si="4"/>
        <v>0.2646544819049006</v>
      </c>
      <c r="H79" s="92">
        <f t="shared" si="5"/>
        <v>0.6652588655064443</v>
      </c>
      <c r="I79" s="63">
        <f t="shared" si="6"/>
        <v>0.07008665258865507</v>
      </c>
      <c r="J79" s="7">
        <v>12890</v>
      </c>
      <c r="K79" s="61">
        <f t="shared" si="7"/>
        <v>0.4803757372751766</v>
      </c>
      <c r="L79" s="62">
        <f t="shared" si="8"/>
        <v>0.5193329935192602</v>
      </c>
      <c r="M79" s="63">
        <f t="shared" si="9"/>
        <v>0.0002912692055632418</v>
      </c>
      <c r="N79" s="61">
        <f t="shared" si="10"/>
        <v>0.2646544819049006</v>
      </c>
      <c r="O79" s="62">
        <f t="shared" si="11"/>
        <v>0.6652588655064443</v>
      </c>
      <c r="P79" s="63">
        <f t="shared" si="12"/>
        <v>0.07008665258865507</v>
      </c>
      <c r="Q79" s="7">
        <v>16996</v>
      </c>
      <c r="R79" s="61">
        <f t="shared" si="13"/>
        <v>0.47803691972998047</v>
      </c>
      <c r="S79" s="62">
        <f t="shared" si="14"/>
        <v>0.5217071376011774</v>
      </c>
      <c r="T79" s="63">
        <f t="shared" si="15"/>
        <v>0.00025594266884217934</v>
      </c>
      <c r="U79" s="61">
        <f t="shared" si="16"/>
        <v>0.24772051060562433</v>
      </c>
      <c r="V79" s="62">
        <f t="shared" si="17"/>
        <v>0.6773522730908277</v>
      </c>
      <c r="W79" s="63">
        <f t="shared" si="18"/>
        <v>0.07492721630354801</v>
      </c>
    </row>
    <row r="80" spans="2:23" ht="15">
      <c r="B80" s="16" t="s">
        <v>20</v>
      </c>
      <c r="C80" s="19">
        <v>34624</v>
      </c>
      <c r="D80" s="64">
        <f t="shared" si="1"/>
        <v>0.48041881790354574</v>
      </c>
      <c r="E80" s="65">
        <f t="shared" si="2"/>
        <v>0.5190819637672591</v>
      </c>
      <c r="F80" s="66">
        <f t="shared" si="3"/>
        <v>0.0004992183291950761</v>
      </c>
      <c r="G80" s="64">
        <f t="shared" si="4"/>
        <v>0.2924499796371471</v>
      </c>
      <c r="H80" s="93">
        <f t="shared" si="5"/>
        <v>0.6652215609768914</v>
      </c>
      <c r="I80" s="66">
        <f t="shared" si="6"/>
        <v>0.042328459385961456</v>
      </c>
      <c r="J80" s="19">
        <v>34624</v>
      </c>
      <c r="K80" s="64">
        <f t="shared" si="7"/>
        <v>0.48169952471892363</v>
      </c>
      <c r="L80" s="65">
        <f t="shared" si="8"/>
        <v>0.5177979122094108</v>
      </c>
      <c r="M80" s="66">
        <f t="shared" si="9"/>
        <v>0.000502563071665494</v>
      </c>
      <c r="N80" s="64">
        <f t="shared" si="10"/>
        <v>0.29287939922174516</v>
      </c>
      <c r="O80" s="65">
        <f t="shared" si="11"/>
        <v>0.6666570940367302</v>
      </c>
      <c r="P80" s="66">
        <f t="shared" si="12"/>
        <v>0.04046350674152463</v>
      </c>
      <c r="Q80" s="19">
        <v>51340</v>
      </c>
      <c r="R80" s="64">
        <f t="shared" si="13"/>
        <v>0.4720232206724863</v>
      </c>
      <c r="S80" s="65">
        <f t="shared" si="14"/>
        <v>0.5275854196788676</v>
      </c>
      <c r="T80" s="66">
        <f t="shared" si="15"/>
        <v>0.00039135964864600435</v>
      </c>
      <c r="U80" s="64">
        <f t="shared" si="16"/>
        <v>0.27136940286338584</v>
      </c>
      <c r="V80" s="65">
        <f t="shared" si="17"/>
        <v>0.6823750665840481</v>
      </c>
      <c r="W80" s="66">
        <f t="shared" si="18"/>
        <v>0.046255530552566065</v>
      </c>
    </row>
    <row r="81" spans="2:23" ht="15">
      <c r="B81" s="14" t="s">
        <v>22</v>
      </c>
      <c r="C81" s="7">
        <v>6031</v>
      </c>
      <c r="D81" s="61">
        <f t="shared" si="1"/>
        <v>0.4848582060823816</v>
      </c>
      <c r="E81" s="62">
        <f t="shared" si="2"/>
        <v>0.5148851533427435</v>
      </c>
      <c r="F81" s="63">
        <f t="shared" si="3"/>
        <v>0.0002566405748748877</v>
      </c>
      <c r="G81" s="61">
        <f t="shared" si="4"/>
        <v>0.26312074939047864</v>
      </c>
      <c r="H81" s="92">
        <f t="shared" si="5"/>
        <v>0.6793276016938278</v>
      </c>
      <c r="I81" s="63">
        <f t="shared" si="6"/>
        <v>0.05755164891569357</v>
      </c>
      <c r="J81" s="7">
        <v>6031</v>
      </c>
      <c r="K81" s="61">
        <f t="shared" si="7"/>
        <v>0.4847820479752386</v>
      </c>
      <c r="L81" s="62">
        <f t="shared" si="8"/>
        <v>0.5149600206345112</v>
      </c>
      <c r="M81" s="63">
        <f t="shared" si="9"/>
        <v>0.00025793139025019347</v>
      </c>
      <c r="N81" s="61">
        <f t="shared" si="10"/>
        <v>0.2637348465308228</v>
      </c>
      <c r="O81" s="62">
        <f t="shared" si="11"/>
        <v>0.678746453443384</v>
      </c>
      <c r="P81" s="63">
        <f t="shared" si="12"/>
        <v>0.05751870002579314</v>
      </c>
      <c r="Q81" s="7">
        <v>7401</v>
      </c>
      <c r="R81" s="61">
        <f t="shared" si="13"/>
        <v>0.48210822018594074</v>
      </c>
      <c r="S81" s="62">
        <f t="shared" si="14"/>
        <v>0.5177580094976925</v>
      </c>
      <c r="T81" s="63">
        <f t="shared" si="15"/>
        <v>0.0001337703163667982</v>
      </c>
      <c r="U81" s="61">
        <f t="shared" si="16"/>
        <v>0.23396428332553007</v>
      </c>
      <c r="V81" s="62">
        <f t="shared" si="17"/>
        <v>0.7007558022874724</v>
      </c>
      <c r="W81" s="63">
        <f t="shared" si="18"/>
        <v>0.06527991438699753</v>
      </c>
    </row>
    <row r="82" spans="2:23" ht="15">
      <c r="B82" s="16" t="s">
        <v>24</v>
      </c>
      <c r="C82" s="19">
        <v>21472</v>
      </c>
      <c r="D82" s="64">
        <f t="shared" si="1"/>
        <v>0.4884729185501767</v>
      </c>
      <c r="E82" s="65">
        <f t="shared" si="2"/>
        <v>0.5113421550094518</v>
      </c>
      <c r="F82" s="66">
        <f t="shared" si="3"/>
        <v>0.00018492644037149667</v>
      </c>
      <c r="G82" s="64">
        <f t="shared" si="4"/>
        <v>0.29619051532834717</v>
      </c>
      <c r="H82" s="93">
        <f t="shared" si="5"/>
        <v>0.6578860853127312</v>
      </c>
      <c r="I82" s="66">
        <f t="shared" si="6"/>
        <v>0.045923399358921674</v>
      </c>
      <c r="J82" s="19">
        <v>21472</v>
      </c>
      <c r="K82" s="64">
        <f t="shared" si="7"/>
        <v>0.48826291079812206</v>
      </c>
      <c r="L82" s="65">
        <f t="shared" si="8"/>
        <v>0.511528429838289</v>
      </c>
      <c r="M82" s="66">
        <f t="shared" si="9"/>
        <v>0.00020865936358894105</v>
      </c>
      <c r="N82" s="64">
        <f t="shared" si="10"/>
        <v>0.28948878455920707</v>
      </c>
      <c r="O82" s="65">
        <f t="shared" si="11"/>
        <v>0.6605112154407929</v>
      </c>
      <c r="P82" s="66">
        <f t="shared" si="12"/>
        <v>0.05</v>
      </c>
      <c r="Q82" s="19">
        <v>27823</v>
      </c>
      <c r="R82" s="64">
        <f t="shared" si="13"/>
        <v>0.48209172829313707</v>
      </c>
      <c r="S82" s="65">
        <f t="shared" si="14"/>
        <v>0.5177677457886138</v>
      </c>
      <c r="T82" s="66">
        <f t="shared" si="15"/>
        <v>0.00014052591824904707</v>
      </c>
      <c r="U82" s="64">
        <f t="shared" si="16"/>
        <v>0.2835763217987002</v>
      </c>
      <c r="V82" s="65">
        <f t="shared" si="17"/>
        <v>0.6668013349727736</v>
      </c>
      <c r="W82" s="66">
        <f t="shared" si="18"/>
        <v>0.04962234322852626</v>
      </c>
    </row>
    <row r="83" spans="2:23" ht="15">
      <c r="B83" s="14" t="s">
        <v>25</v>
      </c>
      <c r="C83" s="7">
        <v>22311</v>
      </c>
      <c r="D83" s="61">
        <f t="shared" si="1"/>
        <v>0.48915467661396966</v>
      </c>
      <c r="E83" s="62">
        <f t="shared" si="2"/>
        <v>0.5105295359898948</v>
      </c>
      <c r="F83" s="63">
        <f t="shared" si="3"/>
        <v>0.00031578739613555176</v>
      </c>
      <c r="G83" s="61">
        <f t="shared" si="4"/>
        <v>0.3244715495292794</v>
      </c>
      <c r="H83" s="92">
        <f t="shared" si="5"/>
        <v>0.6500483549450332</v>
      </c>
      <c r="I83" s="63">
        <f t="shared" si="6"/>
        <v>0.02548009552568733</v>
      </c>
      <c r="J83" s="7">
        <v>22311</v>
      </c>
      <c r="K83" s="61">
        <f t="shared" si="7"/>
        <v>0.4878200526441733</v>
      </c>
      <c r="L83" s="62">
        <f t="shared" si="8"/>
        <v>0.511892797319933</v>
      </c>
      <c r="M83" s="63">
        <f t="shared" si="9"/>
        <v>0.0002871500358937545</v>
      </c>
      <c r="N83" s="61">
        <f t="shared" si="10"/>
        <v>0.3221584111031347</v>
      </c>
      <c r="O83" s="62">
        <f t="shared" si="11"/>
        <v>0.6509691313711414</v>
      </c>
      <c r="P83" s="63">
        <f t="shared" si="12"/>
        <v>0.026872457525723856</v>
      </c>
      <c r="Q83" s="7">
        <v>32470</v>
      </c>
      <c r="R83" s="61">
        <f t="shared" si="13"/>
        <v>0.48200999357779484</v>
      </c>
      <c r="S83" s="62">
        <f t="shared" si="14"/>
        <v>0.5177863755266991</v>
      </c>
      <c r="T83" s="63">
        <f t="shared" si="15"/>
        <v>0.00020363089550602277</v>
      </c>
      <c r="U83" s="61">
        <f t="shared" si="16"/>
        <v>0.3138157894736842</v>
      </c>
      <c r="V83" s="62">
        <f t="shared" si="17"/>
        <v>0.6581140350877193</v>
      </c>
      <c r="W83" s="63">
        <f t="shared" si="18"/>
        <v>0.028070175438596492</v>
      </c>
    </row>
    <row r="84" spans="2:23" ht="15">
      <c r="B84" s="16" t="s">
        <v>26</v>
      </c>
      <c r="C84" s="19">
        <v>922</v>
      </c>
      <c r="D84" s="64">
        <f t="shared" si="1"/>
        <v>0.48735879505110274</v>
      </c>
      <c r="E84" s="65">
        <f t="shared" si="2"/>
        <v>0.5121032813340506</v>
      </c>
      <c r="F84" s="66">
        <f t="shared" si="3"/>
        <v>0.0005379236148466917</v>
      </c>
      <c r="G84" s="64">
        <f t="shared" si="4"/>
        <v>0.2684238838084992</v>
      </c>
      <c r="H84" s="93">
        <f t="shared" si="5"/>
        <v>0.6568047337278107</v>
      </c>
      <c r="I84" s="66">
        <f t="shared" si="6"/>
        <v>0.07477138246369015</v>
      </c>
      <c r="J84" s="19">
        <v>922</v>
      </c>
      <c r="K84" s="64">
        <f t="shared" si="7"/>
        <v>0.48735879505110274</v>
      </c>
      <c r="L84" s="65">
        <f t="shared" si="8"/>
        <v>0.5121032813340506</v>
      </c>
      <c r="M84" s="66">
        <f t="shared" si="9"/>
        <v>0.0005379236148466917</v>
      </c>
      <c r="N84" s="64">
        <f t="shared" si="10"/>
        <v>0.2684238838084992</v>
      </c>
      <c r="O84" s="65">
        <f t="shared" si="11"/>
        <v>0.6568047337278107</v>
      </c>
      <c r="P84" s="66">
        <f t="shared" si="12"/>
        <v>0.07477138246369015</v>
      </c>
      <c r="Q84" s="19">
        <v>886</v>
      </c>
      <c r="R84" s="64">
        <f t="shared" si="13"/>
        <v>0.48559878726629613</v>
      </c>
      <c r="S84" s="65">
        <f t="shared" si="14"/>
        <v>0.5138959070237493</v>
      </c>
      <c r="T84" s="66">
        <f t="shared" si="15"/>
        <v>0.0005053057099545225</v>
      </c>
      <c r="U84" s="64">
        <f t="shared" si="16"/>
        <v>0.2430520464881253</v>
      </c>
      <c r="V84" s="65">
        <f t="shared" si="17"/>
        <v>0.6760990399191511</v>
      </c>
      <c r="W84" s="66">
        <f t="shared" si="18"/>
        <v>0.0808489135927236</v>
      </c>
    </row>
    <row r="85" spans="2:23" ht="15">
      <c r="B85" s="14" t="s">
        <v>29</v>
      </c>
      <c r="C85" s="7">
        <v>34718</v>
      </c>
      <c r="D85" s="61">
        <f t="shared" si="1"/>
        <v>0.48224245530465193</v>
      </c>
      <c r="E85" s="62">
        <f t="shared" si="2"/>
        <v>0.5174711326841328</v>
      </c>
      <c r="F85" s="63">
        <f t="shared" si="3"/>
        <v>0.0002864120112152914</v>
      </c>
      <c r="G85" s="61">
        <f t="shared" si="4"/>
        <v>0.30507401489342456</v>
      </c>
      <c r="H85" s="92">
        <f t="shared" si="5"/>
        <v>0.6505019747354458</v>
      </c>
      <c r="I85" s="63">
        <f t="shared" si="6"/>
        <v>0.04442401037112967</v>
      </c>
      <c r="J85" s="7">
        <v>34718</v>
      </c>
      <c r="K85" s="61">
        <f t="shared" si="7"/>
        <v>0.4823921175075267</v>
      </c>
      <c r="L85" s="62">
        <f t="shared" si="8"/>
        <v>0.5173189794118541</v>
      </c>
      <c r="M85" s="63">
        <f t="shared" si="9"/>
        <v>0.0002889030806191649</v>
      </c>
      <c r="N85" s="61">
        <f t="shared" si="10"/>
        <v>0.30494480430617643</v>
      </c>
      <c r="O85" s="62">
        <f t="shared" si="11"/>
        <v>0.6507161755314296</v>
      </c>
      <c r="P85" s="63">
        <f t="shared" si="12"/>
        <v>0.044339020162393945</v>
      </c>
      <c r="Q85" s="7">
        <v>37049</v>
      </c>
      <c r="R85" s="61">
        <f t="shared" si="13"/>
        <v>0.4769075480334738</v>
      </c>
      <c r="S85" s="62">
        <f t="shared" si="14"/>
        <v>0.5229516085491954</v>
      </c>
      <c r="T85" s="63">
        <f t="shared" si="15"/>
        <v>0.00014084341733078251</v>
      </c>
      <c r="U85" s="61">
        <f t="shared" si="16"/>
        <v>0.2937876316005681</v>
      </c>
      <c r="V85" s="62">
        <f t="shared" si="17"/>
        <v>0.6592880365253929</v>
      </c>
      <c r="W85" s="63">
        <f t="shared" si="18"/>
        <v>0.046924331874039035</v>
      </c>
    </row>
    <row r="86" spans="2:23" ht="15">
      <c r="B86" s="16" t="s">
        <v>30</v>
      </c>
      <c r="C86" s="19">
        <v>2292</v>
      </c>
      <c r="D86" s="64">
        <f t="shared" si="1"/>
        <v>0.48535911602209947</v>
      </c>
      <c r="E86" s="65">
        <f t="shared" si="2"/>
        <v>0.5145027624309392</v>
      </c>
      <c r="F86" s="66">
        <f t="shared" si="3"/>
        <v>0.00013812154696132598</v>
      </c>
      <c r="G86" s="64">
        <f t="shared" si="4"/>
        <v>0.28977900552486185</v>
      </c>
      <c r="H86" s="93">
        <f t="shared" si="5"/>
        <v>0.656353591160221</v>
      </c>
      <c r="I86" s="66">
        <f t="shared" si="6"/>
        <v>0.05386740331491713</v>
      </c>
      <c r="J86" s="19">
        <v>2292</v>
      </c>
      <c r="K86" s="64">
        <f t="shared" si="7"/>
        <v>0.48535911602209947</v>
      </c>
      <c r="L86" s="65">
        <f t="shared" si="8"/>
        <v>0.5145027624309392</v>
      </c>
      <c r="M86" s="66">
        <f t="shared" si="9"/>
        <v>0.00013812154696132598</v>
      </c>
      <c r="N86" s="64">
        <f t="shared" si="10"/>
        <v>0.28977900552486185</v>
      </c>
      <c r="O86" s="65">
        <f t="shared" si="11"/>
        <v>0.656353591160221</v>
      </c>
      <c r="P86" s="66">
        <f t="shared" si="12"/>
        <v>0.05386740331491713</v>
      </c>
      <c r="Q86" s="19">
        <v>3223</v>
      </c>
      <c r="R86" s="64">
        <f t="shared" si="13"/>
        <v>0.47572701688555347</v>
      </c>
      <c r="S86" s="65">
        <f t="shared" si="14"/>
        <v>0.524155722326454</v>
      </c>
      <c r="T86" s="66">
        <f t="shared" si="15"/>
        <v>0.00011726078799249531</v>
      </c>
      <c r="U86" s="64">
        <f t="shared" si="16"/>
        <v>0.26184333958724204</v>
      </c>
      <c r="V86" s="65">
        <f t="shared" si="17"/>
        <v>0.6808161350844277</v>
      </c>
      <c r="W86" s="66">
        <f t="shared" si="18"/>
        <v>0.05734052532833021</v>
      </c>
    </row>
    <row r="87" spans="2:23" ht="15">
      <c r="B87" s="14" t="s">
        <v>31</v>
      </c>
      <c r="C87" s="7">
        <v>6251</v>
      </c>
      <c r="D87" s="61">
        <f t="shared" si="1"/>
        <v>0.48759085848994826</v>
      </c>
      <c r="E87" s="62">
        <f t="shared" si="2"/>
        <v>0.5122781743173335</v>
      </c>
      <c r="F87" s="63">
        <f t="shared" si="3"/>
        <v>0.0001309671927182241</v>
      </c>
      <c r="G87" s="61">
        <f t="shared" si="4"/>
        <v>0.2760788422500164</v>
      </c>
      <c r="H87" s="92">
        <f t="shared" si="5"/>
        <v>0.6672123633029926</v>
      </c>
      <c r="I87" s="63">
        <f t="shared" si="6"/>
        <v>0.05670879444699103</v>
      </c>
      <c r="J87" s="7">
        <v>6251</v>
      </c>
      <c r="K87" s="61">
        <f t="shared" si="7"/>
        <v>0.4875539329571855</v>
      </c>
      <c r="L87" s="62">
        <f t="shared" si="8"/>
        <v>0.5123133089943578</v>
      </c>
      <c r="M87" s="63">
        <f t="shared" si="9"/>
        <v>0.00013275804845668768</v>
      </c>
      <c r="N87" s="61">
        <f t="shared" si="10"/>
        <v>0.2766013939595088</v>
      </c>
      <c r="O87" s="62">
        <f t="shared" si="11"/>
        <v>0.6664454032525722</v>
      </c>
      <c r="P87" s="63">
        <f t="shared" si="12"/>
        <v>0.056953202787919016</v>
      </c>
      <c r="Q87" s="7">
        <v>6191</v>
      </c>
      <c r="R87" s="61">
        <f t="shared" si="13"/>
        <v>0.4838748423518107</v>
      </c>
      <c r="S87" s="62">
        <f t="shared" si="14"/>
        <v>0.5160050447420576</v>
      </c>
      <c r="T87" s="63">
        <f t="shared" si="15"/>
        <v>0.00012011290613176385</v>
      </c>
      <c r="U87" s="61">
        <f t="shared" si="16"/>
        <v>0.2503152963785959</v>
      </c>
      <c r="V87" s="62">
        <f t="shared" si="17"/>
        <v>0.687225992432887</v>
      </c>
      <c r="W87" s="63">
        <f t="shared" si="18"/>
        <v>0.06245871118851721</v>
      </c>
    </row>
    <row r="88" spans="2:23" ht="15">
      <c r="B88" s="16" t="s">
        <v>32</v>
      </c>
      <c r="C88" s="19">
        <v>10982</v>
      </c>
      <c r="D88" s="64">
        <f t="shared" si="1"/>
        <v>0.4779341603053435</v>
      </c>
      <c r="E88" s="65">
        <f t="shared" si="2"/>
        <v>0.5217080152671756</v>
      </c>
      <c r="F88" s="66">
        <f t="shared" si="3"/>
        <v>0.00035782442748091603</v>
      </c>
      <c r="G88" s="64">
        <f t="shared" si="4"/>
        <v>0.2913287213740458</v>
      </c>
      <c r="H88" s="93">
        <f t="shared" si="5"/>
        <v>0.6628101145038168</v>
      </c>
      <c r="I88" s="66">
        <f t="shared" si="6"/>
        <v>0.04586116412213741</v>
      </c>
      <c r="J88" s="19">
        <v>10982</v>
      </c>
      <c r="K88" s="64">
        <f t="shared" si="7"/>
        <v>0.47796974950678545</v>
      </c>
      <c r="L88" s="65">
        <f t="shared" si="8"/>
        <v>0.5216715489926467</v>
      </c>
      <c r="M88" s="66">
        <f t="shared" si="9"/>
        <v>0.00035870150056794404</v>
      </c>
      <c r="N88" s="64">
        <f t="shared" si="10"/>
        <v>0.2908471333771746</v>
      </c>
      <c r="O88" s="65">
        <f t="shared" si="11"/>
        <v>0.6631792909667006</v>
      </c>
      <c r="P88" s="66">
        <f t="shared" si="12"/>
        <v>0.04597357565612483</v>
      </c>
      <c r="Q88" s="19">
        <v>12227</v>
      </c>
      <c r="R88" s="64">
        <f t="shared" si="13"/>
        <v>0.47317526223776224</v>
      </c>
      <c r="S88" s="65">
        <f t="shared" si="14"/>
        <v>0.5264969405594405</v>
      </c>
      <c r="T88" s="66">
        <f t="shared" si="15"/>
        <v>0.0003277972027972028</v>
      </c>
      <c r="U88" s="64">
        <f t="shared" si="16"/>
        <v>0.2630026223776224</v>
      </c>
      <c r="V88" s="65">
        <f t="shared" si="17"/>
        <v>0.6848229895104895</v>
      </c>
      <c r="W88" s="66">
        <f t="shared" si="18"/>
        <v>0.05217438811188811</v>
      </c>
    </row>
    <row r="89" spans="2:23" ht="15">
      <c r="B89" s="14" t="s">
        <v>34</v>
      </c>
      <c r="C89" s="7">
        <v>9485</v>
      </c>
      <c r="D89" s="61">
        <f t="shared" si="1"/>
        <v>0.48453895440616584</v>
      </c>
      <c r="E89" s="62">
        <f t="shared" si="2"/>
        <v>0.5154146160274863</v>
      </c>
      <c r="F89" s="63">
        <f t="shared" si="3"/>
        <v>4.642956634785031E-05</v>
      </c>
      <c r="G89" s="61">
        <f t="shared" si="4"/>
        <v>0.26980221004735816</v>
      </c>
      <c r="H89" s="92">
        <f t="shared" si="5"/>
        <v>0.6790324078373108</v>
      </c>
      <c r="I89" s="63">
        <f t="shared" si="6"/>
        <v>0.051165382115331046</v>
      </c>
      <c r="J89" s="7">
        <v>9485</v>
      </c>
      <c r="K89" s="61">
        <f t="shared" si="7"/>
        <v>0.48453895440616584</v>
      </c>
      <c r="L89" s="62">
        <f t="shared" si="8"/>
        <v>0.5154146160274863</v>
      </c>
      <c r="M89" s="63">
        <f t="shared" si="9"/>
        <v>4.642956634785031E-05</v>
      </c>
      <c r="N89" s="61">
        <f t="shared" si="10"/>
        <v>0.26980221004735816</v>
      </c>
      <c r="O89" s="62">
        <f t="shared" si="11"/>
        <v>0.6790324078373108</v>
      </c>
      <c r="P89" s="63">
        <f t="shared" si="12"/>
        <v>0.051165382115331046</v>
      </c>
      <c r="Q89" s="7">
        <v>12893</v>
      </c>
      <c r="R89" s="61">
        <f t="shared" si="13"/>
        <v>0.4737916683026424</v>
      </c>
      <c r="S89" s="62">
        <f t="shared" si="14"/>
        <v>0.5261690682790844</v>
      </c>
      <c r="T89" s="63">
        <f t="shared" si="15"/>
        <v>3.926341827319486E-05</v>
      </c>
      <c r="U89" s="61">
        <f t="shared" si="16"/>
        <v>0.24790922297695236</v>
      </c>
      <c r="V89" s="62">
        <f t="shared" si="17"/>
        <v>0.695158820526915</v>
      </c>
      <c r="W89" s="63">
        <f t="shared" si="18"/>
        <v>0.05693195649613255</v>
      </c>
    </row>
    <row r="90" spans="2:23" ht="15">
      <c r="B90" s="16" t="s">
        <v>35</v>
      </c>
      <c r="C90" s="19">
        <v>2079</v>
      </c>
      <c r="D90" s="64">
        <f t="shared" si="1"/>
        <v>0.4829390831065522</v>
      </c>
      <c r="E90" s="65">
        <f t="shared" si="2"/>
        <v>0.5170609168934478</v>
      </c>
      <c r="F90" s="66">
        <f t="shared" si="3"/>
        <v>0</v>
      </c>
      <c r="G90" s="64">
        <f t="shared" si="4"/>
        <v>0.30730584048566045</v>
      </c>
      <c r="H90" s="93">
        <f t="shared" si="5"/>
        <v>0.6470588235294118</v>
      </c>
      <c r="I90" s="66">
        <f t="shared" si="6"/>
        <v>0.04563533598492778</v>
      </c>
      <c r="J90" s="19">
        <v>2079</v>
      </c>
      <c r="K90" s="64">
        <f t="shared" si="7"/>
        <v>0.48231785257775883</v>
      </c>
      <c r="L90" s="65">
        <f t="shared" si="8"/>
        <v>0.5176821474222412</v>
      </c>
      <c r="M90" s="66">
        <f t="shared" si="9"/>
        <v>0</v>
      </c>
      <c r="N90" s="64">
        <f t="shared" si="10"/>
        <v>0.30826587132509586</v>
      </c>
      <c r="O90" s="65">
        <f t="shared" si="11"/>
        <v>0.6469961653174265</v>
      </c>
      <c r="P90" s="66">
        <f t="shared" si="12"/>
        <v>0.04473796335747763</v>
      </c>
      <c r="Q90" s="19">
        <v>2269</v>
      </c>
      <c r="R90" s="64">
        <f t="shared" si="13"/>
        <v>0.476375046142488</v>
      </c>
      <c r="S90" s="65">
        <f t="shared" si="14"/>
        <v>0.523624953857512</v>
      </c>
      <c r="T90" s="66">
        <f t="shared" si="15"/>
        <v>0</v>
      </c>
      <c r="U90" s="64">
        <f t="shared" si="16"/>
        <v>0.2779623477297896</v>
      </c>
      <c r="V90" s="65">
        <f t="shared" si="17"/>
        <v>0.6744186046511628</v>
      </c>
      <c r="W90" s="66">
        <f t="shared" si="18"/>
        <v>0.047619047619047616</v>
      </c>
    </row>
    <row r="91" spans="2:23" ht="15">
      <c r="B91" s="14" t="s">
        <v>36</v>
      </c>
      <c r="C91" s="7">
        <v>2531</v>
      </c>
      <c r="D91" s="61">
        <f t="shared" si="1"/>
        <v>0.48847644299408527</v>
      </c>
      <c r="E91" s="62">
        <f t="shared" si="2"/>
        <v>0.5113196002447481</v>
      </c>
      <c r="F91" s="63">
        <f t="shared" si="3"/>
        <v>0.00020395676116663266</v>
      </c>
      <c r="G91" s="61">
        <f t="shared" si="4"/>
        <v>0.2657556598001224</v>
      </c>
      <c r="H91" s="92">
        <f t="shared" si="5"/>
        <v>0.6875382418927187</v>
      </c>
      <c r="I91" s="63">
        <f t="shared" si="6"/>
        <v>0.04670609830715888</v>
      </c>
      <c r="J91" s="7">
        <v>2531</v>
      </c>
      <c r="K91" s="61">
        <f t="shared" si="7"/>
        <v>0.48847644299408527</v>
      </c>
      <c r="L91" s="62">
        <f t="shared" si="8"/>
        <v>0.5113196002447481</v>
      </c>
      <c r="M91" s="63">
        <f t="shared" si="9"/>
        <v>0.00020395676116663266</v>
      </c>
      <c r="N91" s="61">
        <f t="shared" si="10"/>
        <v>0.2657556598001224</v>
      </c>
      <c r="O91" s="62">
        <f t="shared" si="11"/>
        <v>0.6875382418927187</v>
      </c>
      <c r="P91" s="63">
        <f t="shared" si="12"/>
        <v>0.04670609830715888</v>
      </c>
      <c r="Q91" s="7">
        <v>2889</v>
      </c>
      <c r="R91" s="61">
        <f t="shared" si="13"/>
        <v>0.4838206074368436</v>
      </c>
      <c r="S91" s="62">
        <f t="shared" si="14"/>
        <v>0.5160374680669884</v>
      </c>
      <c r="T91" s="63">
        <f t="shared" si="15"/>
        <v>0.0001419244961680386</v>
      </c>
      <c r="U91" s="61">
        <f t="shared" si="16"/>
        <v>0.26241839341470335</v>
      </c>
      <c r="V91" s="62">
        <f t="shared" si="17"/>
        <v>0.6894692023843315</v>
      </c>
      <c r="W91" s="63">
        <f t="shared" si="18"/>
        <v>0.04811240420096509</v>
      </c>
    </row>
    <row r="92" spans="2:23" ht="15">
      <c r="B92" s="21" t="s">
        <v>45</v>
      </c>
      <c r="C92" s="24">
        <f>SUM(C68:C91)</f>
        <v>317553</v>
      </c>
      <c r="D92" s="67">
        <f t="shared" si="1"/>
        <v>0.4829357826949776</v>
      </c>
      <c r="E92" s="68">
        <f t="shared" si="2"/>
        <v>0.5167049706249166</v>
      </c>
      <c r="F92" s="69">
        <f t="shared" si="3"/>
        <v>0.0003592466801057346</v>
      </c>
      <c r="G92" s="67">
        <f t="shared" si="4"/>
        <v>0.29857634776333647</v>
      </c>
      <c r="H92" s="94">
        <f t="shared" si="5"/>
        <v>0.6597792750747123</v>
      </c>
      <c r="I92" s="69">
        <f t="shared" si="6"/>
        <v>0.041644377161951227</v>
      </c>
      <c r="J92" s="24">
        <v>317553</v>
      </c>
      <c r="K92" s="67">
        <f t="shared" si="7"/>
        <v>0.4827642579837608</v>
      </c>
      <c r="L92" s="68">
        <f t="shared" si="8"/>
        <v>0.5168724497294298</v>
      </c>
      <c r="M92" s="69">
        <f t="shared" si="9"/>
        <v>0.00036329228680935245</v>
      </c>
      <c r="N92" s="67">
        <f t="shared" si="10"/>
        <v>0.29767344316870137</v>
      </c>
      <c r="O92" s="68">
        <f t="shared" si="11"/>
        <v>0.6603151065189499</v>
      </c>
      <c r="P92" s="69">
        <f t="shared" si="12"/>
        <v>0.0420114503123488</v>
      </c>
      <c r="Q92" s="24">
        <v>405202</v>
      </c>
      <c r="R92" s="67">
        <f t="shared" si="13"/>
        <v>0.4762807261555862</v>
      </c>
      <c r="S92" s="68">
        <f t="shared" si="14"/>
        <v>0.5234785466189288</v>
      </c>
      <c r="T92" s="69">
        <f t="shared" si="15"/>
        <v>0.00024072722548498893</v>
      </c>
      <c r="U92" s="67">
        <f t="shared" si="16"/>
        <v>0.2841341855151174</v>
      </c>
      <c r="V92" s="68">
        <f t="shared" si="17"/>
        <v>0.6708078489712427</v>
      </c>
      <c r="W92" s="69">
        <f t="shared" si="18"/>
        <v>0.04505796551363992</v>
      </c>
    </row>
    <row r="93" spans="2:23" ht="15">
      <c r="B93" s="25" t="s">
        <v>3</v>
      </c>
      <c r="C93" s="7">
        <v>6155</v>
      </c>
      <c r="D93" s="61">
        <f t="shared" si="1"/>
        <v>0.48816006853086946</v>
      </c>
      <c r="E93" s="62">
        <f t="shared" si="2"/>
        <v>0.5114728018111729</v>
      </c>
      <c r="F93" s="63">
        <f t="shared" si="3"/>
        <v>0.00036712965795753535</v>
      </c>
      <c r="G93" s="61">
        <f t="shared" si="4"/>
        <v>0.29431560912929083</v>
      </c>
      <c r="H93" s="92">
        <f t="shared" si="5"/>
        <v>0.6664015174692529</v>
      </c>
      <c r="I93" s="63">
        <f t="shared" si="6"/>
        <v>0.03928287340145628</v>
      </c>
      <c r="J93" s="7">
        <v>6155</v>
      </c>
      <c r="K93" s="61">
        <f t="shared" si="7"/>
        <v>0.488293897882939</v>
      </c>
      <c r="L93" s="62">
        <f t="shared" si="8"/>
        <v>0.511332503113325</v>
      </c>
      <c r="M93" s="63">
        <f t="shared" si="9"/>
        <v>0.00037359900373599005</v>
      </c>
      <c r="N93" s="61">
        <f t="shared" si="10"/>
        <v>0.2832314515162412</v>
      </c>
      <c r="O93" s="62">
        <f t="shared" si="11"/>
        <v>0.6417355867194054</v>
      </c>
      <c r="P93" s="63">
        <f t="shared" si="12"/>
        <v>0.07503296176435335</v>
      </c>
      <c r="Q93" s="7">
        <v>7708</v>
      </c>
      <c r="R93" s="61">
        <f t="shared" si="13"/>
        <v>0.4856533213543714</v>
      </c>
      <c r="S93" s="62">
        <f t="shared" si="14"/>
        <v>0.5141220731091022</v>
      </c>
      <c r="T93" s="63">
        <f t="shared" si="15"/>
        <v>0.00022460553652647538</v>
      </c>
      <c r="U93" s="61">
        <f t="shared" si="16"/>
        <v>0.27458026840361616</v>
      </c>
      <c r="V93" s="62">
        <f t="shared" si="17"/>
        <v>0.6821270144309057</v>
      </c>
      <c r="W93" s="63">
        <f t="shared" si="18"/>
        <v>0.043292717165478126</v>
      </c>
    </row>
    <row r="94" spans="2:23" ht="15">
      <c r="B94" s="16" t="s">
        <v>4</v>
      </c>
      <c r="C94" s="19">
        <v>560</v>
      </c>
      <c r="D94" s="70">
        <f t="shared" si="1"/>
        <v>0.48240635641316687</v>
      </c>
      <c r="E94" s="65">
        <f t="shared" si="2"/>
        <v>0.5175936435868331</v>
      </c>
      <c r="F94" s="71">
        <f t="shared" si="3"/>
        <v>0</v>
      </c>
      <c r="G94" s="95">
        <f t="shared" si="4"/>
        <v>0.30419977298524403</v>
      </c>
      <c r="H94" s="93">
        <f t="shared" si="5"/>
        <v>0.6174801362088536</v>
      </c>
      <c r="I94" s="71">
        <f t="shared" si="6"/>
        <v>0.07832009080590238</v>
      </c>
      <c r="J94" s="19">
        <v>560</v>
      </c>
      <c r="K94" s="70">
        <f t="shared" si="7"/>
        <v>0.48240635641316687</v>
      </c>
      <c r="L94" s="65">
        <f t="shared" si="8"/>
        <v>0.5175936435868331</v>
      </c>
      <c r="M94" s="71">
        <f t="shared" si="9"/>
        <v>0</v>
      </c>
      <c r="N94" s="70">
        <f t="shared" si="10"/>
        <v>0.28210526315789475</v>
      </c>
      <c r="O94" s="65">
        <f t="shared" si="11"/>
        <v>0.5726315789473684</v>
      </c>
      <c r="P94" s="71">
        <f t="shared" si="12"/>
        <v>0.14526315789473684</v>
      </c>
      <c r="Q94" s="19">
        <v>616</v>
      </c>
      <c r="R94" s="70">
        <f t="shared" si="13"/>
        <v>0.44586614173228345</v>
      </c>
      <c r="S94" s="65">
        <f t="shared" si="14"/>
        <v>0.5541338582677166</v>
      </c>
      <c r="T94" s="71">
        <f t="shared" si="15"/>
        <v>0</v>
      </c>
      <c r="U94" s="70">
        <f t="shared" si="16"/>
        <v>0.24114173228346455</v>
      </c>
      <c r="V94" s="65">
        <f t="shared" si="17"/>
        <v>0.6742125984251969</v>
      </c>
      <c r="W94" s="71">
        <f t="shared" si="18"/>
        <v>0.08464566929133858</v>
      </c>
    </row>
    <row r="95" spans="2:23" ht="15">
      <c r="B95" s="25" t="s">
        <v>5</v>
      </c>
      <c r="C95" s="46">
        <v>2605</v>
      </c>
      <c r="D95" s="72">
        <f t="shared" si="1"/>
        <v>0.4956369982547993</v>
      </c>
      <c r="E95" s="62">
        <f t="shared" si="2"/>
        <v>0.5039267015706806</v>
      </c>
      <c r="F95" s="73">
        <f t="shared" si="3"/>
        <v>0.0004363001745200698</v>
      </c>
      <c r="G95" s="96">
        <f t="shared" si="4"/>
        <v>0.2985747527632344</v>
      </c>
      <c r="H95" s="92">
        <f t="shared" si="5"/>
        <v>0.6644851657940664</v>
      </c>
      <c r="I95" s="73">
        <f t="shared" si="6"/>
        <v>0.036940081442699245</v>
      </c>
      <c r="J95" s="46">
        <v>1813</v>
      </c>
      <c r="K95" s="72">
        <f t="shared" si="7"/>
        <v>0.4928745220716024</v>
      </c>
      <c r="L95" s="62">
        <f t="shared" si="8"/>
        <v>0.5071254779283977</v>
      </c>
      <c r="M95" s="73">
        <f t="shared" si="9"/>
        <v>0</v>
      </c>
      <c r="N95" s="72">
        <f t="shared" si="10"/>
        <v>0.3386279148360933</v>
      </c>
      <c r="O95" s="62">
        <f t="shared" si="11"/>
        <v>0.6059479553903345</v>
      </c>
      <c r="P95" s="73">
        <f t="shared" si="12"/>
        <v>0.05542412977357215</v>
      </c>
      <c r="Q95" s="46">
        <v>3100</v>
      </c>
      <c r="R95" s="72">
        <f t="shared" si="13"/>
        <v>0.47919655667144906</v>
      </c>
      <c r="S95" s="62">
        <f t="shared" si="14"/>
        <v>0.5208034433285509</v>
      </c>
      <c r="T95" s="73">
        <f t="shared" si="15"/>
        <v>0</v>
      </c>
      <c r="U95" s="72">
        <f t="shared" si="16"/>
        <v>0.3486370157819225</v>
      </c>
      <c r="V95" s="62">
        <f t="shared" si="17"/>
        <v>0.6235294117647059</v>
      </c>
      <c r="W95" s="73">
        <f t="shared" si="18"/>
        <v>0.02783357245337159</v>
      </c>
    </row>
    <row r="96" spans="2:23" ht="15">
      <c r="B96" s="16" t="s">
        <v>6</v>
      </c>
      <c r="C96" s="19">
        <v>1813</v>
      </c>
      <c r="D96" s="70">
        <f t="shared" si="1"/>
        <v>0.49444300852933576</v>
      </c>
      <c r="E96" s="65">
        <f t="shared" si="2"/>
        <v>0.5055569914706642</v>
      </c>
      <c r="F96" s="71">
        <f t="shared" si="3"/>
        <v>0</v>
      </c>
      <c r="G96" s="95">
        <f t="shared" si="4"/>
        <v>0.36340139570948565</v>
      </c>
      <c r="H96" s="93">
        <f t="shared" si="5"/>
        <v>0.6125613853708969</v>
      </c>
      <c r="I96" s="71">
        <f t="shared" si="6"/>
        <v>0.02403721891961747</v>
      </c>
      <c r="J96" s="19">
        <v>2605</v>
      </c>
      <c r="K96" s="70">
        <f t="shared" si="7"/>
        <v>0.4956369982547993</v>
      </c>
      <c r="L96" s="65">
        <f t="shared" si="8"/>
        <v>0.5039267015706806</v>
      </c>
      <c r="M96" s="71">
        <f t="shared" si="9"/>
        <v>0.0004363001745200698</v>
      </c>
      <c r="N96" s="70">
        <f t="shared" si="10"/>
        <v>0.2879382889200561</v>
      </c>
      <c r="O96" s="65">
        <f t="shared" si="11"/>
        <v>0.6408134642356241</v>
      </c>
      <c r="P96" s="71">
        <f t="shared" si="12"/>
        <v>0.07124824684431978</v>
      </c>
      <c r="Q96" s="19">
        <v>3537</v>
      </c>
      <c r="R96" s="70">
        <f t="shared" si="13"/>
        <v>0.4932108078452887</v>
      </c>
      <c r="S96" s="65">
        <f t="shared" si="14"/>
        <v>0.5063777259635167</v>
      </c>
      <c r="T96" s="71">
        <f t="shared" si="15"/>
        <v>0.0004114661911946235</v>
      </c>
      <c r="U96" s="70">
        <f t="shared" si="16"/>
        <v>0.26512138252640244</v>
      </c>
      <c r="V96" s="65">
        <f t="shared" si="17"/>
        <v>0.6920861335893568</v>
      </c>
      <c r="W96" s="71">
        <f t="shared" si="18"/>
        <v>0.042792483884240846</v>
      </c>
    </row>
    <row r="97" spans="2:23" ht="15">
      <c r="B97" s="25" t="s">
        <v>7</v>
      </c>
      <c r="C97" s="46">
        <v>2733</v>
      </c>
      <c r="D97" s="72">
        <f t="shared" si="1"/>
        <v>0.48817685742269484</v>
      </c>
      <c r="E97" s="62">
        <f t="shared" si="2"/>
        <v>0.5118231425773052</v>
      </c>
      <c r="F97" s="73">
        <f t="shared" si="3"/>
        <v>0</v>
      </c>
      <c r="G97" s="96">
        <f t="shared" si="4"/>
        <v>0.29592836155030083</v>
      </c>
      <c r="H97" s="92">
        <f t="shared" si="5"/>
        <v>0.6530012592696236</v>
      </c>
      <c r="I97" s="73">
        <f t="shared" si="6"/>
        <v>0.05107037918007556</v>
      </c>
      <c r="J97" s="46">
        <v>2733</v>
      </c>
      <c r="K97" s="72">
        <f t="shared" si="7"/>
        <v>0.48817685742269484</v>
      </c>
      <c r="L97" s="62">
        <f t="shared" si="8"/>
        <v>0.5118231425773052</v>
      </c>
      <c r="M97" s="73">
        <f t="shared" si="9"/>
        <v>0</v>
      </c>
      <c r="N97" s="72">
        <f t="shared" si="10"/>
        <v>0.28154952076677314</v>
      </c>
      <c r="O97" s="62">
        <f t="shared" si="11"/>
        <v>0.621272630457934</v>
      </c>
      <c r="P97" s="73">
        <f t="shared" si="12"/>
        <v>0.09717784877529287</v>
      </c>
      <c r="Q97" s="46">
        <v>3979</v>
      </c>
      <c r="R97" s="72">
        <f t="shared" si="13"/>
        <v>0.4819468024900962</v>
      </c>
      <c r="S97" s="62">
        <f t="shared" si="14"/>
        <v>0.5180531975099038</v>
      </c>
      <c r="T97" s="73">
        <f t="shared" si="15"/>
        <v>0</v>
      </c>
      <c r="U97" s="72">
        <f t="shared" si="16"/>
        <v>0.28330503678551217</v>
      </c>
      <c r="V97" s="62">
        <f t="shared" si="17"/>
        <v>0.6619128466327108</v>
      </c>
      <c r="W97" s="73">
        <f t="shared" si="18"/>
        <v>0.05478211658177702</v>
      </c>
    </row>
    <row r="98" spans="2:23" ht="15">
      <c r="B98" s="16" t="s">
        <v>8</v>
      </c>
      <c r="C98" s="19">
        <v>5556</v>
      </c>
      <c r="D98" s="70">
        <f t="shared" si="1"/>
        <v>0.48784913129535956</v>
      </c>
      <c r="E98" s="65">
        <f t="shared" si="2"/>
        <v>0.5119309434792171</v>
      </c>
      <c r="F98" s="71">
        <f t="shared" si="3"/>
        <v>0.00021992522542335605</v>
      </c>
      <c r="G98" s="95">
        <f t="shared" si="4"/>
        <v>0.3187816142511546</v>
      </c>
      <c r="H98" s="93">
        <f t="shared" si="5"/>
        <v>0.6446558170222124</v>
      </c>
      <c r="I98" s="71">
        <f t="shared" si="6"/>
        <v>0.036562568726632945</v>
      </c>
      <c r="J98" s="19">
        <v>5556</v>
      </c>
      <c r="K98" s="70">
        <f t="shared" si="7"/>
        <v>0.48787493785560404</v>
      </c>
      <c r="L98" s="65">
        <f t="shared" si="8"/>
        <v>0.5119041042921063</v>
      </c>
      <c r="M98" s="71">
        <f t="shared" si="9"/>
        <v>0.00022095785228967574</v>
      </c>
      <c r="N98" s="70">
        <f t="shared" si="10"/>
        <v>0.30789319405212384</v>
      </c>
      <c r="O98" s="65">
        <f t="shared" si="11"/>
        <v>0.6217555827959281</v>
      </c>
      <c r="P98" s="71">
        <f t="shared" si="12"/>
        <v>0.07035122315194799</v>
      </c>
      <c r="Q98" s="19">
        <v>10440</v>
      </c>
      <c r="R98" s="70">
        <f t="shared" si="13"/>
        <v>0.4819672131147541</v>
      </c>
      <c r="S98" s="65">
        <f t="shared" si="14"/>
        <v>0.5178427179852697</v>
      </c>
      <c r="T98" s="71">
        <f t="shared" si="15"/>
        <v>0.0001900688999762414</v>
      </c>
      <c r="U98" s="70">
        <f t="shared" si="16"/>
        <v>0.2940841054882395</v>
      </c>
      <c r="V98" s="65">
        <f t="shared" si="17"/>
        <v>0.666143977191732</v>
      </c>
      <c r="W98" s="71">
        <f t="shared" si="18"/>
        <v>0.03977191732002851</v>
      </c>
    </row>
    <row r="99" spans="2:23" ht="15">
      <c r="B99" s="25" t="s">
        <v>10</v>
      </c>
      <c r="C99" s="46">
        <v>596</v>
      </c>
      <c r="D99" s="72">
        <f t="shared" si="1"/>
        <v>0.46524064171123</v>
      </c>
      <c r="E99" s="62">
        <f t="shared" si="2"/>
        <v>0.533868092691622</v>
      </c>
      <c r="F99" s="73">
        <f t="shared" si="3"/>
        <v>0.00089126559714795</v>
      </c>
      <c r="G99" s="96">
        <f t="shared" si="4"/>
        <v>0.29590017825311943</v>
      </c>
      <c r="H99" s="92">
        <f t="shared" si="5"/>
        <v>0.6764705882352942</v>
      </c>
      <c r="I99" s="73">
        <f t="shared" si="6"/>
        <v>0.027629233511586453</v>
      </c>
      <c r="J99" s="46">
        <v>596</v>
      </c>
      <c r="K99" s="72">
        <f t="shared" si="7"/>
        <v>0.46524064171123</v>
      </c>
      <c r="L99" s="62">
        <f t="shared" si="8"/>
        <v>0.533868092691622</v>
      </c>
      <c r="M99" s="73">
        <f t="shared" si="9"/>
        <v>0.00089126559714795</v>
      </c>
      <c r="N99" s="72">
        <f t="shared" si="10"/>
        <v>0.28794449262792715</v>
      </c>
      <c r="O99" s="62">
        <f t="shared" si="11"/>
        <v>0.6582827406764961</v>
      </c>
      <c r="P99" s="73">
        <f t="shared" si="12"/>
        <v>0.053772766695576756</v>
      </c>
      <c r="Q99" s="46">
        <v>675</v>
      </c>
      <c r="R99" s="72">
        <f t="shared" si="13"/>
        <v>0.4646017699115044</v>
      </c>
      <c r="S99" s="62">
        <f t="shared" si="14"/>
        <v>0.5345132743362832</v>
      </c>
      <c r="T99" s="73">
        <f t="shared" si="15"/>
        <v>0.0008849557522123894</v>
      </c>
      <c r="U99" s="72">
        <f t="shared" si="16"/>
        <v>0.2584070796460177</v>
      </c>
      <c r="V99" s="62">
        <f t="shared" si="17"/>
        <v>0.7106194690265487</v>
      </c>
      <c r="W99" s="73">
        <f t="shared" si="18"/>
        <v>0.030973451327433628</v>
      </c>
    </row>
    <row r="100" spans="2:23" ht="15">
      <c r="B100" s="16" t="s">
        <v>46</v>
      </c>
      <c r="C100" s="19">
        <v>0</v>
      </c>
      <c r="D100" s="70">
        <v>0</v>
      </c>
      <c r="E100" s="65">
        <v>0</v>
      </c>
      <c r="F100" s="71">
        <v>0</v>
      </c>
      <c r="G100" s="95">
        <v>0</v>
      </c>
      <c r="H100" s="93">
        <v>0</v>
      </c>
      <c r="I100" s="71">
        <v>0</v>
      </c>
      <c r="J100" s="19">
        <v>0</v>
      </c>
      <c r="K100" s="70">
        <v>0</v>
      </c>
      <c r="L100" s="65">
        <v>0</v>
      </c>
      <c r="M100" s="71">
        <v>0</v>
      </c>
      <c r="N100" s="70">
        <v>0</v>
      </c>
      <c r="O100" s="65">
        <v>0</v>
      </c>
      <c r="P100" s="71">
        <v>0</v>
      </c>
      <c r="Q100" s="19">
        <v>0</v>
      </c>
      <c r="R100" s="70">
        <v>0</v>
      </c>
      <c r="S100" s="65">
        <v>0</v>
      </c>
      <c r="T100" s="71">
        <v>0</v>
      </c>
      <c r="U100" s="70">
        <v>0</v>
      </c>
      <c r="V100" s="65">
        <v>0</v>
      </c>
      <c r="W100" s="71">
        <v>0</v>
      </c>
    </row>
    <row r="101" spans="2:23" ht="15">
      <c r="B101" s="25" t="s">
        <v>12</v>
      </c>
      <c r="C101" s="46">
        <v>4950</v>
      </c>
      <c r="D101" s="72">
        <f t="shared" si="1"/>
        <v>0.4880589430894309</v>
      </c>
      <c r="E101" s="62">
        <f t="shared" si="2"/>
        <v>0.5118140243902439</v>
      </c>
      <c r="F101" s="73">
        <f t="shared" si="3"/>
        <v>0.00012703252032520327</v>
      </c>
      <c r="G101" s="96">
        <f t="shared" si="4"/>
        <v>0.3208841463414634</v>
      </c>
      <c r="H101" s="92">
        <f t="shared" si="5"/>
        <v>0.6454522357723578</v>
      </c>
      <c r="I101" s="73">
        <f t="shared" si="6"/>
        <v>0.03366361788617886</v>
      </c>
      <c r="J101" s="46">
        <v>4950</v>
      </c>
      <c r="K101" s="72">
        <f t="shared" si="7"/>
        <v>0.4882466281310212</v>
      </c>
      <c r="L101" s="62">
        <f t="shared" si="8"/>
        <v>0.5116249197174053</v>
      </c>
      <c r="M101" s="73">
        <f t="shared" si="9"/>
        <v>0.00012845215157353886</v>
      </c>
      <c r="N101" s="72">
        <f t="shared" si="10"/>
        <v>0.3107133979617201</v>
      </c>
      <c r="O101" s="62">
        <f t="shared" si="11"/>
        <v>0.6244096445438727</v>
      </c>
      <c r="P101" s="73">
        <f t="shared" si="12"/>
        <v>0.06487695749440715</v>
      </c>
      <c r="Q101" s="46">
        <v>8064</v>
      </c>
      <c r="R101" s="72">
        <f t="shared" si="13"/>
        <v>0.47805985886933244</v>
      </c>
      <c r="S101" s="62">
        <f t="shared" si="14"/>
        <v>0.5218590315516263</v>
      </c>
      <c r="T101" s="73">
        <f t="shared" si="15"/>
        <v>8.110957904128478E-05</v>
      </c>
      <c r="U101" s="72">
        <f t="shared" si="16"/>
        <v>0.32962932922378135</v>
      </c>
      <c r="V101" s="62">
        <f t="shared" si="17"/>
        <v>0.6384134966339524</v>
      </c>
      <c r="W101" s="73">
        <f t="shared" si="18"/>
        <v>0.031957174142266204</v>
      </c>
    </row>
    <row r="102" spans="2:23" ht="15">
      <c r="B102" s="16" t="s">
        <v>18</v>
      </c>
      <c r="C102" s="19">
        <v>25670</v>
      </c>
      <c r="D102" s="70">
        <f t="shared" si="1"/>
        <v>0.48794489092996557</v>
      </c>
      <c r="E102" s="65">
        <f t="shared" si="2"/>
        <v>0.5116405153718586</v>
      </c>
      <c r="F102" s="71">
        <f t="shared" si="3"/>
        <v>0.00041459369817578774</v>
      </c>
      <c r="G102" s="95">
        <f t="shared" si="4"/>
        <v>0.31006936139679503</v>
      </c>
      <c r="H102" s="93">
        <f t="shared" si="5"/>
        <v>0.6562225942756916</v>
      </c>
      <c r="I102" s="71">
        <f t="shared" si="6"/>
        <v>0.033708044327513356</v>
      </c>
      <c r="J102" s="19">
        <v>25670</v>
      </c>
      <c r="K102" s="70">
        <f t="shared" si="7"/>
        <v>0.4880149322156002</v>
      </c>
      <c r="L102" s="65">
        <f t="shared" si="8"/>
        <v>0.5115593686554457</v>
      </c>
      <c r="M102" s="71">
        <f t="shared" si="9"/>
        <v>0.00042569912895409</v>
      </c>
      <c r="N102" s="70">
        <f t="shared" si="10"/>
        <v>0.2982889342640518</v>
      </c>
      <c r="O102" s="65">
        <f t="shared" si="11"/>
        <v>0.6352944900834164</v>
      </c>
      <c r="P102" s="71">
        <f t="shared" si="12"/>
        <v>0.06641657565253177</v>
      </c>
      <c r="Q102" s="19">
        <v>33382</v>
      </c>
      <c r="R102" s="70">
        <f t="shared" si="13"/>
        <v>0.4829737162947631</v>
      </c>
      <c r="S102" s="65">
        <f t="shared" si="14"/>
        <v>0.516756925345204</v>
      </c>
      <c r="T102" s="71">
        <f t="shared" si="15"/>
        <v>0.0002693583600328901</v>
      </c>
      <c r="U102" s="70">
        <f t="shared" si="16"/>
        <v>0.2875916133879588</v>
      </c>
      <c r="V102" s="65">
        <f t="shared" si="17"/>
        <v>0.6753235706893863</v>
      </c>
      <c r="W102" s="71">
        <f t="shared" si="18"/>
        <v>0.03708481592265491</v>
      </c>
    </row>
    <row r="103" spans="2:23" ht="15">
      <c r="B103" s="25" t="s">
        <v>21</v>
      </c>
      <c r="C103" s="46">
        <v>2090</v>
      </c>
      <c r="D103" s="72">
        <f t="shared" si="1"/>
        <v>0.48071564745563866</v>
      </c>
      <c r="E103" s="62">
        <f t="shared" si="2"/>
        <v>0.519137703475583</v>
      </c>
      <c r="F103" s="73">
        <f t="shared" si="3"/>
        <v>0.00014664906877841325</v>
      </c>
      <c r="G103" s="96">
        <f t="shared" si="4"/>
        <v>0.2922715940753776</v>
      </c>
      <c r="H103" s="92">
        <f t="shared" si="5"/>
        <v>0.6671066138730019</v>
      </c>
      <c r="I103" s="73">
        <f t="shared" si="6"/>
        <v>0.040621792051620476</v>
      </c>
      <c r="J103" s="46">
        <v>2090</v>
      </c>
      <c r="K103" s="72">
        <f t="shared" si="7"/>
        <v>0.48071564745563866</v>
      </c>
      <c r="L103" s="62">
        <f t="shared" si="8"/>
        <v>0.519137703475583</v>
      </c>
      <c r="M103" s="73">
        <f t="shared" si="9"/>
        <v>0.00014664906877841325</v>
      </c>
      <c r="N103" s="72">
        <f t="shared" si="10"/>
        <v>0.28086245772266066</v>
      </c>
      <c r="O103" s="62">
        <f t="shared" si="11"/>
        <v>0.641065388951522</v>
      </c>
      <c r="P103" s="73">
        <f t="shared" si="12"/>
        <v>0.07807215332581736</v>
      </c>
      <c r="Q103" s="46">
        <v>5063</v>
      </c>
      <c r="R103" s="72">
        <f t="shared" si="13"/>
        <v>0.478014913859604</v>
      </c>
      <c r="S103" s="62">
        <f t="shared" si="14"/>
        <v>0.521856518385189</v>
      </c>
      <c r="T103" s="73">
        <f t="shared" si="15"/>
        <v>0.00012856775520699409</v>
      </c>
      <c r="U103" s="72">
        <f t="shared" si="16"/>
        <v>0.27667780920545126</v>
      </c>
      <c r="V103" s="62">
        <f t="shared" si="17"/>
        <v>0.6787091797377218</v>
      </c>
      <c r="W103" s="73">
        <f t="shared" si="18"/>
        <v>0.04461301105682695</v>
      </c>
    </row>
    <row r="104" spans="2:23" ht="15">
      <c r="B104" s="16" t="s">
        <v>23</v>
      </c>
      <c r="C104" s="19">
        <v>930</v>
      </c>
      <c r="D104" s="70">
        <f t="shared" si="1"/>
        <v>0.47832369942196534</v>
      </c>
      <c r="E104" s="65">
        <f t="shared" si="2"/>
        <v>0.5216763005780347</v>
      </c>
      <c r="F104" s="71">
        <f t="shared" si="3"/>
        <v>0</v>
      </c>
      <c r="G104" s="95">
        <f t="shared" si="4"/>
        <v>0.33815028901734107</v>
      </c>
      <c r="H104" s="93">
        <f t="shared" si="5"/>
        <v>0.6206647398843931</v>
      </c>
      <c r="I104" s="71">
        <f t="shared" si="6"/>
        <v>0.041184971098265896</v>
      </c>
      <c r="J104" s="19">
        <v>930</v>
      </c>
      <c r="K104" s="70">
        <f t="shared" si="7"/>
        <v>0.47832369942196534</v>
      </c>
      <c r="L104" s="65">
        <f t="shared" si="8"/>
        <v>0.5216763005780347</v>
      </c>
      <c r="M104" s="71">
        <f t="shared" si="9"/>
        <v>0</v>
      </c>
      <c r="N104" s="70">
        <f t="shared" si="10"/>
        <v>0.3247744621790423</v>
      </c>
      <c r="O104" s="65">
        <f t="shared" si="11"/>
        <v>0.5961138098542679</v>
      </c>
      <c r="P104" s="71">
        <f t="shared" si="12"/>
        <v>0.0791117279666898</v>
      </c>
      <c r="Q104" s="19">
        <v>1094</v>
      </c>
      <c r="R104" s="70">
        <f t="shared" si="13"/>
        <v>0.47483870967741937</v>
      </c>
      <c r="S104" s="65">
        <f t="shared" si="14"/>
        <v>0.5251612903225806</v>
      </c>
      <c r="T104" s="71">
        <f t="shared" si="15"/>
        <v>0</v>
      </c>
      <c r="U104" s="70">
        <f t="shared" si="16"/>
        <v>0.30451612903225805</v>
      </c>
      <c r="V104" s="65">
        <f t="shared" si="17"/>
        <v>0.6529032258064517</v>
      </c>
      <c r="W104" s="71">
        <f t="shared" si="18"/>
        <v>0.04258064516129032</v>
      </c>
    </row>
    <row r="105" spans="2:23" ht="15">
      <c r="B105" s="25" t="s">
        <v>27</v>
      </c>
      <c r="C105" s="46">
        <v>14062</v>
      </c>
      <c r="D105" s="72">
        <f t="shared" si="1"/>
        <v>0.48846033149801726</v>
      </c>
      <c r="E105" s="62">
        <f t="shared" si="2"/>
        <v>0.5111117450717485</v>
      </c>
      <c r="F105" s="73">
        <f t="shared" si="3"/>
        <v>0.00042792343023421677</v>
      </c>
      <c r="G105" s="96">
        <f t="shared" si="4"/>
        <v>0.3136393461329986</v>
      </c>
      <c r="H105" s="92">
        <f t="shared" si="5"/>
        <v>0.6494736541808119</v>
      </c>
      <c r="I105" s="73">
        <f t="shared" si="6"/>
        <v>0.036886999686189484</v>
      </c>
      <c r="J105" s="46">
        <v>14062</v>
      </c>
      <c r="K105" s="72">
        <f t="shared" si="7"/>
        <v>0.48865961302390837</v>
      </c>
      <c r="L105" s="62">
        <f t="shared" si="8"/>
        <v>0.5109019699538201</v>
      </c>
      <c r="M105" s="73">
        <f t="shared" si="9"/>
        <v>0.0004384170222715847</v>
      </c>
      <c r="N105" s="72">
        <f t="shared" si="10"/>
        <v>0.3023373840471424</v>
      </c>
      <c r="O105" s="62">
        <f t="shared" si="11"/>
        <v>0.6270053852877323</v>
      </c>
      <c r="P105" s="73">
        <f t="shared" si="12"/>
        <v>0.07065723066512533</v>
      </c>
      <c r="Q105" s="46">
        <v>21997</v>
      </c>
      <c r="R105" s="72">
        <f t="shared" si="13"/>
        <v>0.480439510129335</v>
      </c>
      <c r="S105" s="62">
        <f t="shared" si="14"/>
        <v>0.5193315783449697</v>
      </c>
      <c r="T105" s="73">
        <f t="shared" si="15"/>
        <v>0.00022891152569531876</v>
      </c>
      <c r="U105" s="72">
        <f t="shared" si="16"/>
        <v>0.29376216092480256</v>
      </c>
      <c r="V105" s="62">
        <f t="shared" si="17"/>
        <v>0.6682385258097745</v>
      </c>
      <c r="W105" s="73">
        <f t="shared" si="18"/>
        <v>0.03799931326542291</v>
      </c>
    </row>
    <row r="106" spans="2:23" ht="15">
      <c r="B106" s="16" t="s">
        <v>28</v>
      </c>
      <c r="C106" s="19">
        <v>8888</v>
      </c>
      <c r="D106" s="70">
        <f t="shared" si="1"/>
        <v>0.48092376746543114</v>
      </c>
      <c r="E106" s="65">
        <f t="shared" si="2"/>
        <v>0.5183522768406573</v>
      </c>
      <c r="F106" s="71">
        <f t="shared" si="3"/>
        <v>0.0007239556939115326</v>
      </c>
      <c r="G106" s="95">
        <f t="shared" si="4"/>
        <v>0.31274885976978206</v>
      </c>
      <c r="H106" s="93">
        <f t="shared" si="5"/>
        <v>0.6460580612466517</v>
      </c>
      <c r="I106" s="71">
        <f t="shared" si="6"/>
        <v>0.04119307898356621</v>
      </c>
      <c r="J106" s="19">
        <v>8888</v>
      </c>
      <c r="K106" s="70">
        <f t="shared" si="7"/>
        <v>0.48104212027930027</v>
      </c>
      <c r="L106" s="65">
        <f t="shared" si="8"/>
        <v>0.5182821533148134</v>
      </c>
      <c r="M106" s="71">
        <f t="shared" si="9"/>
        <v>0.0006757264058863278</v>
      </c>
      <c r="N106" s="70">
        <f t="shared" si="10"/>
        <v>0.30139850057670126</v>
      </c>
      <c r="O106" s="65">
        <f t="shared" si="11"/>
        <v>0.6188725490196079</v>
      </c>
      <c r="P106" s="71">
        <f t="shared" si="12"/>
        <v>0.07972895040369089</v>
      </c>
      <c r="Q106" s="19">
        <v>10186</v>
      </c>
      <c r="R106" s="70">
        <f t="shared" si="13"/>
        <v>0.47368983385864627</v>
      </c>
      <c r="S106" s="65">
        <f t="shared" si="14"/>
        <v>0.5258827928842352</v>
      </c>
      <c r="T106" s="71">
        <f t="shared" si="15"/>
        <v>0.0004273732571184358</v>
      </c>
      <c r="U106" s="70">
        <f t="shared" si="16"/>
        <v>0.3041829157540467</v>
      </c>
      <c r="V106" s="65">
        <f t="shared" si="17"/>
        <v>0.6531866018483894</v>
      </c>
      <c r="W106" s="71">
        <f t="shared" si="18"/>
        <v>0.04263048239756397</v>
      </c>
    </row>
    <row r="107" spans="2:23" ht="15">
      <c r="B107" s="25" t="s">
        <v>33</v>
      </c>
      <c r="C107" s="46">
        <v>4771</v>
      </c>
      <c r="D107" s="72">
        <f t="shared" si="1"/>
        <v>0.4869324181626188</v>
      </c>
      <c r="E107" s="62">
        <f t="shared" si="2"/>
        <v>0.5124076029567054</v>
      </c>
      <c r="F107" s="73">
        <f t="shared" si="3"/>
        <v>0.0006599788806758184</v>
      </c>
      <c r="G107" s="96">
        <f t="shared" si="4"/>
        <v>0.3468848996832101</v>
      </c>
      <c r="H107" s="92">
        <f t="shared" si="5"/>
        <v>0.6244720168954594</v>
      </c>
      <c r="I107" s="73">
        <f t="shared" si="6"/>
        <v>0.02864308342133052</v>
      </c>
      <c r="J107" s="46">
        <v>4771</v>
      </c>
      <c r="K107" s="72">
        <f t="shared" si="7"/>
        <v>0.48693460671176547</v>
      </c>
      <c r="L107" s="62">
        <f t="shared" si="8"/>
        <v>0.5124021753548216</v>
      </c>
      <c r="M107" s="73">
        <f t="shared" si="9"/>
        <v>0.0006632179334129195</v>
      </c>
      <c r="N107" s="72">
        <f t="shared" si="10"/>
        <v>0.3375048380854083</v>
      </c>
      <c r="O107" s="62">
        <f t="shared" si="11"/>
        <v>0.6077925428976906</v>
      </c>
      <c r="P107" s="73">
        <f t="shared" si="12"/>
        <v>0.054702619016901044</v>
      </c>
      <c r="Q107" s="46">
        <v>5888</v>
      </c>
      <c r="R107" s="72">
        <f t="shared" si="13"/>
        <v>0.47354771784232363</v>
      </c>
      <c r="S107" s="62">
        <f t="shared" si="14"/>
        <v>0.526106500691563</v>
      </c>
      <c r="T107" s="73">
        <f t="shared" si="15"/>
        <v>0.00034578146611341634</v>
      </c>
      <c r="U107" s="72">
        <f t="shared" si="16"/>
        <v>0.34664591977869985</v>
      </c>
      <c r="V107" s="62">
        <f t="shared" si="17"/>
        <v>0.6245677731673582</v>
      </c>
      <c r="W107" s="73">
        <f t="shared" si="18"/>
        <v>0.028786307053941907</v>
      </c>
    </row>
    <row r="108" spans="2:23" ht="15">
      <c r="B108" s="16" t="s">
        <v>37</v>
      </c>
      <c r="C108" s="19">
        <v>4347</v>
      </c>
      <c r="D108" s="70">
        <f t="shared" si="1"/>
        <v>0.4954299754299754</v>
      </c>
      <c r="E108" s="65">
        <f t="shared" si="2"/>
        <v>0.5045700245700245</v>
      </c>
      <c r="F108" s="71">
        <f t="shared" si="3"/>
        <v>0</v>
      </c>
      <c r="G108" s="95">
        <f t="shared" si="4"/>
        <v>0.3133844339622642</v>
      </c>
      <c r="H108" s="93">
        <f t="shared" si="5"/>
        <v>0.6558569182389937</v>
      </c>
      <c r="I108" s="71">
        <f t="shared" si="6"/>
        <v>0.03075864779874214</v>
      </c>
      <c r="J108" s="19">
        <v>4347</v>
      </c>
      <c r="K108" s="70">
        <f t="shared" si="7"/>
        <v>0.4954299754299754</v>
      </c>
      <c r="L108" s="65">
        <f t="shared" si="8"/>
        <v>0.5045700245700245</v>
      </c>
      <c r="M108" s="71">
        <f t="shared" si="9"/>
        <v>0</v>
      </c>
      <c r="N108" s="70">
        <f t="shared" si="10"/>
        <v>0.3040327962627515</v>
      </c>
      <c r="O108" s="65">
        <f t="shared" si="11"/>
        <v>0.6362856325674516</v>
      </c>
      <c r="P108" s="71">
        <f t="shared" si="12"/>
        <v>0.05968157116979693</v>
      </c>
      <c r="Q108" s="19">
        <v>6670</v>
      </c>
      <c r="R108" s="70">
        <f t="shared" si="13"/>
        <v>0.4943137254901961</v>
      </c>
      <c r="S108" s="65">
        <f t="shared" si="14"/>
        <v>0.505686274509804</v>
      </c>
      <c r="T108" s="71">
        <f t="shared" si="15"/>
        <v>0</v>
      </c>
      <c r="U108" s="70">
        <f t="shared" si="16"/>
        <v>0.27958043329085386</v>
      </c>
      <c r="V108" s="65">
        <f t="shared" si="17"/>
        <v>0.6843446720909715</v>
      </c>
      <c r="W108" s="71">
        <f t="shared" si="18"/>
        <v>0.03607489461817469</v>
      </c>
    </row>
    <row r="109" spans="2:23" ht="15">
      <c r="B109" s="28" t="s">
        <v>47</v>
      </c>
      <c r="C109" s="47">
        <f>SUM(C93:C108)</f>
        <v>85726</v>
      </c>
      <c r="D109" s="74">
        <f t="shared" si="1"/>
        <v>0.48783966371415705</v>
      </c>
      <c r="E109" s="97">
        <f t="shared" si="2"/>
        <v>0.5118000300255217</v>
      </c>
      <c r="F109" s="75">
        <f t="shared" si="3"/>
        <v>0.00036030626032127307</v>
      </c>
      <c r="G109" s="98">
        <f t="shared" si="4"/>
        <v>0.3119889508291882</v>
      </c>
      <c r="H109" s="99">
        <f t="shared" si="5"/>
        <v>0.6518610446670736</v>
      </c>
      <c r="I109" s="75">
        <f t="shared" si="6"/>
        <v>0.0361500045037381</v>
      </c>
      <c r="J109" s="47">
        <v>85726</v>
      </c>
      <c r="K109" s="74">
        <f t="shared" si="7"/>
        <v>0.48788240171565744</v>
      </c>
      <c r="L109" s="84">
        <f t="shared" si="8"/>
        <v>0.5117541982935555</v>
      </c>
      <c r="M109" s="75">
        <f t="shared" si="9"/>
        <v>0.0003633999907870425</v>
      </c>
      <c r="N109" s="74">
        <f t="shared" si="10"/>
        <v>0.3001995140548762</v>
      </c>
      <c r="O109" s="84">
        <f t="shared" si="11"/>
        <v>0.6295656124686407</v>
      </c>
      <c r="P109" s="75">
        <f t="shared" si="12"/>
        <v>0.07023487347648302</v>
      </c>
      <c r="Q109" s="47">
        <v>122399</v>
      </c>
      <c r="R109" s="74">
        <f t="shared" si="13"/>
        <v>0.481383830360596</v>
      </c>
      <c r="S109" s="84">
        <f t="shared" si="14"/>
        <v>0.5183874442221881</v>
      </c>
      <c r="T109" s="75">
        <f t="shared" si="15"/>
        <v>0.0002287254172159542</v>
      </c>
      <c r="U109" s="74">
        <f t="shared" si="16"/>
        <v>0.29461838838593235</v>
      </c>
      <c r="V109" s="84">
        <f t="shared" si="17"/>
        <v>0.6667027076480349</v>
      </c>
      <c r="W109" s="75">
        <f t="shared" si="18"/>
        <v>0.03867890396603276</v>
      </c>
    </row>
    <row r="110" spans="2:23" ht="15">
      <c r="B110" s="21" t="s">
        <v>48</v>
      </c>
      <c r="C110" s="48">
        <f>C111-C109-C92</f>
        <v>25425</v>
      </c>
      <c r="D110" s="67">
        <f t="shared" si="1"/>
        <v>0.4922743682310469</v>
      </c>
      <c r="E110" s="68">
        <f t="shared" si="2"/>
        <v>0.5074801444043321</v>
      </c>
      <c r="F110" s="69">
        <f t="shared" si="3"/>
        <v>0.0002454873646209386</v>
      </c>
      <c r="G110" s="67">
        <f t="shared" si="4"/>
        <v>0.3108158844765343</v>
      </c>
      <c r="H110" s="94">
        <f t="shared" si="5"/>
        <v>0.648187725631769</v>
      </c>
      <c r="I110" s="69">
        <f t="shared" si="6"/>
        <v>0.04099638989169675</v>
      </c>
      <c r="J110" s="48">
        <f>J111-J109-J92</f>
        <v>25425</v>
      </c>
      <c r="K110" s="85">
        <f>+K53/(K53+L53+M53)</f>
        <v>0.4901728628936775</v>
      </c>
      <c r="L110" s="86">
        <f>+L53/(K53+L53+M53)</f>
        <v>0.5095713947430737</v>
      </c>
      <c r="M110" s="87">
        <f>+M53/(K53+L53+M53)</f>
        <v>0.0002557423632488752</v>
      </c>
      <c r="N110" s="85">
        <f>+N53/(N53+O53+P53)</f>
        <v>0.3169586504991776</v>
      </c>
      <c r="O110" s="86">
        <f>+O53/(N53+O53+P53)</f>
        <v>0.6538365910568795</v>
      </c>
      <c r="P110" s="87">
        <f>+P53/(N53+O53+P53)</f>
        <v>0.02920475844394293</v>
      </c>
      <c r="Q110" s="48">
        <f>+Q111-Q109-Q92</f>
        <v>46331</v>
      </c>
      <c r="R110" s="85">
        <f>+R53/(R53+S53+T53)</f>
        <v>0.48599762988835526</v>
      </c>
      <c r="S110" s="86">
        <f>+S53/(R53+S53+T53)</f>
        <v>0.5138277303062434</v>
      </c>
      <c r="T110" s="87">
        <f>+T53/(R53+S53+T53)</f>
        <v>0.0001746398054013597</v>
      </c>
      <c r="U110" s="85">
        <f>+U53/(U53+V53+W53)</f>
        <v>0.28549865901578</v>
      </c>
      <c r="V110" s="86">
        <f>+V53/(U53+V53+W53)</f>
        <v>0.6702925216740473</v>
      </c>
      <c r="W110" s="87">
        <f>+W53/(U53+V53+W53)</f>
        <v>0.044208819310172766</v>
      </c>
    </row>
    <row r="111" spans="1:23" ht="15">
      <c r="A111" s="2"/>
      <c r="B111" s="31" t="s">
        <v>49</v>
      </c>
      <c r="C111" s="49">
        <v>428704</v>
      </c>
      <c r="D111" s="74">
        <f t="shared" si="1"/>
        <v>0.4847301508507763</v>
      </c>
      <c r="E111" s="97">
        <f t="shared" si="2"/>
        <v>0.5149190590441521</v>
      </c>
      <c r="F111" s="75">
        <f t="shared" si="3"/>
        <v>0.0003507901050715645</v>
      </c>
      <c r="G111" s="98">
        <f t="shared" si="4"/>
        <v>0.3024679850286091</v>
      </c>
      <c r="H111" s="99">
        <f t="shared" si="5"/>
        <v>0.6571483096514287</v>
      </c>
      <c r="I111" s="75">
        <f t="shared" si="6"/>
        <v>0.04038370531996219</v>
      </c>
      <c r="J111" s="49">
        <v>428704</v>
      </c>
      <c r="K111" s="72">
        <f>+K54/(K54+L54+M54)</f>
        <v>0.4847301508507763</v>
      </c>
      <c r="L111" s="88">
        <f>+L54/(K54+L54+M54)</f>
        <v>0.5149190590441521</v>
      </c>
      <c r="M111" s="73">
        <f>+M54/(K54+L54+M54)</f>
        <v>0.0003507901050715645</v>
      </c>
      <c r="N111" s="72">
        <f>+N54/(N54+O54+P54)</f>
        <v>0.3024679850286091</v>
      </c>
      <c r="O111" s="88">
        <f>+O54/(N54+O54+P54)</f>
        <v>0.6571483096514287</v>
      </c>
      <c r="P111" s="73">
        <f>+P54/(N54+O54+P54)</f>
        <v>0.04038370531996219</v>
      </c>
      <c r="Q111" s="49">
        <v>573932</v>
      </c>
      <c r="R111" s="72">
        <f>+R54/(R54+S54+T54)</f>
        <v>0.47809493836304623</v>
      </c>
      <c r="S111" s="88">
        <f>+S54/(R54+S54+T54)</f>
        <v>0.5216717356289718</v>
      </c>
      <c r="T111" s="73">
        <f>+T54/(R54+S54+T54)</f>
        <v>0.00023332600798191996</v>
      </c>
      <c r="U111" s="72">
        <f>+U54/(U54+V54+W54)</f>
        <v>0.28651309423253274</v>
      </c>
      <c r="V111" s="88">
        <f>+V54/(U54+V54+W54)</f>
        <v>0.6698777485769891</v>
      </c>
      <c r="W111" s="73">
        <f>+W54/(U54+V54+W54)</f>
        <v>0.04360915719047817</v>
      </c>
    </row>
    <row r="112" spans="2:23" ht="15">
      <c r="B112" s="32" t="s">
        <v>50</v>
      </c>
      <c r="C112" s="50">
        <v>73666</v>
      </c>
      <c r="D112" s="67">
        <f t="shared" si="1"/>
        <v>0.47357290429633486</v>
      </c>
      <c r="E112" s="68">
        <f t="shared" si="2"/>
        <v>0.5256950431910983</v>
      </c>
      <c r="F112" s="69">
        <f t="shared" si="3"/>
        <v>0.0007320525125669014</v>
      </c>
      <c r="G112" s="67">
        <f t="shared" si="4"/>
        <v>0.2740153893705975</v>
      </c>
      <c r="H112" s="94">
        <f t="shared" si="5"/>
        <v>0.6872508987978071</v>
      </c>
      <c r="I112" s="69">
        <f t="shared" si="6"/>
        <v>0.03873371183159539</v>
      </c>
      <c r="J112" s="50">
        <v>73666</v>
      </c>
      <c r="K112" s="85">
        <f>+K55/(K55+L55+M55)</f>
        <v>0.4736885085255112</v>
      </c>
      <c r="L112" s="86">
        <f>+L55/(K55+L55+M55)</f>
        <v>0.5255765336120729</v>
      </c>
      <c r="M112" s="87">
        <f>+M55/(K55+L55+M55)</f>
        <v>0.0007349578624158881</v>
      </c>
      <c r="N112" s="85">
        <f>+N55/(N55+O55+P55)</f>
        <v>0.2740153893705975</v>
      </c>
      <c r="O112" s="86">
        <f>+O55/(N55+O55+P55)</f>
        <v>0.6872508987978071</v>
      </c>
      <c r="P112" s="87">
        <f>+P55/(N55+O55+P55)</f>
        <v>0.03873371183159539</v>
      </c>
      <c r="Q112" s="50">
        <v>81280</v>
      </c>
      <c r="R112" s="85">
        <f>+R55/(R55+S55+T55)</f>
        <v>0.46553313058704265</v>
      </c>
      <c r="S112" s="86">
        <f>+S55/(R55+S55+T55)</f>
        <v>0.5339907228212454</v>
      </c>
      <c r="T112" s="87">
        <f>+T55/(R55+S55+T55)</f>
        <v>0.00047614659171197737</v>
      </c>
      <c r="U112" s="85">
        <f>+U55/(U55+V55+W55)</f>
        <v>0.04060303922157487</v>
      </c>
      <c r="V112" s="86">
        <f>+V55/(U55+V55+W55)</f>
        <v>0.9021162432178109</v>
      </c>
      <c r="W112" s="87">
        <f>+W55/(U55+V55+W55)</f>
        <v>0.05728071756061425</v>
      </c>
    </row>
    <row r="113" spans="2:23" ht="15">
      <c r="B113" s="33" t="s">
        <v>51</v>
      </c>
      <c r="C113" s="51">
        <v>837012</v>
      </c>
      <c r="D113" s="100">
        <f t="shared" si="1"/>
        <v>0.4863921022145364</v>
      </c>
      <c r="E113" s="101">
        <f t="shared" si="2"/>
        <v>0.5132668970496199</v>
      </c>
      <c r="F113" s="102">
        <f t="shared" si="3"/>
        <v>0.00034100073584369316</v>
      </c>
      <c r="G113" s="100">
        <f t="shared" si="4"/>
        <v>0.305645195840382</v>
      </c>
      <c r="H113" s="101">
        <f t="shared" si="5"/>
        <v>0.6549337279435689</v>
      </c>
      <c r="I113" s="102">
        <f t="shared" si="6"/>
        <v>0.0394210762160491</v>
      </c>
      <c r="J113" s="51">
        <v>837012</v>
      </c>
      <c r="K113" s="89">
        <f>+K56/(K56+L56+M56)</f>
        <v>0.4863921022145364</v>
      </c>
      <c r="L113" s="90">
        <f>+L56/(K56+L56+M56)</f>
        <v>0.5132668970496199</v>
      </c>
      <c r="M113" s="91">
        <f>+M56/(K56+L56+M56)</f>
        <v>0.00034100073584369316</v>
      </c>
      <c r="N113" s="89">
        <f>+N56/(N56+O56+P56)</f>
        <v>0.305645195840382</v>
      </c>
      <c r="O113" s="90">
        <f>+O56/(N56+O56+P56)</f>
        <v>0.6549337279435689</v>
      </c>
      <c r="P113" s="91">
        <f>+P56/(N56+O56+P56)</f>
        <v>0.0394210762160491</v>
      </c>
      <c r="Q113" s="51">
        <v>1168731</v>
      </c>
      <c r="R113" s="89">
        <f>+R56/(R56+S56+T56)</f>
        <v>0.480027266074149</v>
      </c>
      <c r="S113" s="90">
        <f>+S56/(R56+S56+T56)</f>
        <v>0.5197423298630912</v>
      </c>
      <c r="T113" s="91">
        <f>+T56/(R56+S56+T56)</f>
        <v>0.0002304040627597722</v>
      </c>
      <c r="U113" s="89">
        <f>+U56/(U56+V56+W56)</f>
        <v>0.2911871387407576</v>
      </c>
      <c r="V113" s="90">
        <f>+V56/(U56+V56+W56)</f>
        <v>0.6665497125222516</v>
      </c>
      <c r="W113" s="91">
        <f>+W56/(U56+V56+W56)</f>
        <v>0.042263148736990844</v>
      </c>
    </row>
    <row r="115" spans="2:9" ht="15">
      <c r="B115" s="107" t="s">
        <v>60</v>
      </c>
      <c r="C115" s="107"/>
      <c r="D115" s="107"/>
      <c r="E115" s="107"/>
      <c r="F115" s="107"/>
      <c r="G115" s="107"/>
      <c r="H115" s="107"/>
      <c r="I115" s="104"/>
    </row>
    <row r="116" spans="2:9" ht="24" customHeight="1">
      <c r="B116" s="107" t="s">
        <v>59</v>
      </c>
      <c r="C116" s="107"/>
      <c r="D116" s="107"/>
      <c r="E116" s="107"/>
      <c r="F116" s="107"/>
      <c r="G116" s="107"/>
      <c r="H116" s="107"/>
      <c r="I116" s="107"/>
    </row>
    <row r="117" spans="2:9" ht="39" customHeight="1">
      <c r="B117" s="106" t="s">
        <v>58</v>
      </c>
      <c r="C117" s="106"/>
      <c r="D117" s="106"/>
      <c r="E117" s="106"/>
      <c r="F117" s="106"/>
      <c r="G117" s="106"/>
      <c r="H117" s="106"/>
      <c r="I117" s="106"/>
    </row>
  </sheetData>
  <sheetProtection/>
  <mergeCells count="38">
    <mergeCell ref="Q66:Q67"/>
    <mergeCell ref="R66:T66"/>
    <mergeCell ref="U66:W66"/>
    <mergeCell ref="B65:B67"/>
    <mergeCell ref="J66:J67"/>
    <mergeCell ref="K66:M66"/>
    <mergeCell ref="N66:P66"/>
    <mergeCell ref="C65:I65"/>
    <mergeCell ref="J65:P65"/>
    <mergeCell ref="Q65:W65"/>
    <mergeCell ref="B58:H58"/>
    <mergeCell ref="J8:P8"/>
    <mergeCell ref="Q8:W8"/>
    <mergeCell ref="C8:I8"/>
    <mergeCell ref="Q9:Q10"/>
    <mergeCell ref="R9:T9"/>
    <mergeCell ref="U9:W9"/>
    <mergeCell ref="J9:J10"/>
    <mergeCell ref="K9:M9"/>
    <mergeCell ref="N9:P9"/>
    <mergeCell ref="B2:I2"/>
    <mergeCell ref="B3:I3"/>
    <mergeCell ref="B62:I62"/>
    <mergeCell ref="B5:I5"/>
    <mergeCell ref="D9:F9"/>
    <mergeCell ref="G9:I9"/>
    <mergeCell ref="C9:C10"/>
    <mergeCell ref="B60:I60"/>
    <mergeCell ref="B4:I4"/>
    <mergeCell ref="B8:B10"/>
    <mergeCell ref="B117:I117"/>
    <mergeCell ref="B116:I116"/>
    <mergeCell ref="B59:I59"/>
    <mergeCell ref="B63:I63"/>
    <mergeCell ref="G66:I66"/>
    <mergeCell ref="D66:F66"/>
    <mergeCell ref="C66:C67"/>
    <mergeCell ref="B115:H1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Georg</cp:lastModifiedBy>
  <cp:lastPrinted>2022-10-17T23:51:53Z</cp:lastPrinted>
  <dcterms:created xsi:type="dcterms:W3CDTF">2015-06-05T18:19:34Z</dcterms:created>
  <dcterms:modified xsi:type="dcterms:W3CDTF">2022-10-17T23:52:07Z</dcterms:modified>
  <cp:category/>
  <cp:version/>
  <cp:contentType/>
  <cp:contentStatus/>
</cp:coreProperties>
</file>