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1840" windowHeight="13020" activeTab="0"/>
  </bookViews>
  <sheets>
    <sheet name="Informacion laboral" sheetId="1" r:id="rId1"/>
  </sheets>
  <definedNames/>
  <calcPr fullCalcOnLoad="1"/>
</workbook>
</file>

<file path=xl/sharedStrings.xml><?xml version="1.0" encoding="utf-8"?>
<sst xmlns="http://schemas.openxmlformats.org/spreadsheetml/2006/main" count="190" uniqueCount="67">
  <si>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</si>
  <si>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</si>
  <si>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</si>
  <si>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</si>
  <si>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</si>
  <si>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</si>
  <si>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</si>
  <si>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</si>
  <si>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</si>
  <si>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</si>
  <si>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</si>
  <si>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Florencio Varela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</si>
  <si>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</si>
  <si>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</si>
  <si>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</si>
  <si>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</si>
  <si>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</si>
  <si>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</si>
  <si>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</si>
  <si>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</si>
  <si>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</si>
  <si>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</si>
  <si>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</si>
  <si>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</si>
  <si>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</si>
  <si>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</si>
  <si>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</si>
  <si>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</si>
  <si>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</si>
  <si>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</si>
  <si>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</si>
  <si>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</si>
  <si>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</si>
  <si>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</si>
  <si>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</si>
  <si>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</si>
  <si>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</si>
  <si>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</si>
  <si>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NS/NC</t>
  </si>
  <si>
    <t>Programas sociales</t>
  </si>
  <si>
    <t>Comercio Barrial</t>
  </si>
  <si>
    <t>Indumentaria/textil</t>
  </si>
  <si>
    <t>Elaboración de comidas</t>
  </si>
  <si>
    <t>Cartonero/carrero</t>
  </si>
  <si>
    <t>Trabajos domésticos y de cuidado</t>
  </si>
  <si>
    <t>Comunitarias</t>
  </si>
  <si>
    <t>Venta de productos en vía pública</t>
  </si>
  <si>
    <t>Otros</t>
  </si>
  <si>
    <t>Transportista</t>
  </si>
  <si>
    <t>Construccion</t>
  </si>
  <si>
    <t>Jurisdicción</t>
  </si>
  <si>
    <t>Ezeiza</t>
  </si>
  <si>
    <t>Total Conurbano Bonaerense</t>
  </si>
  <si>
    <t>General Las Heras</t>
  </si>
  <si>
    <t>Total resto de la RMBA</t>
  </si>
  <si>
    <t>Resto de la Provincia de Buenos Aires</t>
  </si>
  <si>
    <t>Total Provincia de Buenos Aires</t>
  </si>
  <si>
    <t>Ciudad Autónoma de Buenos Aires</t>
  </si>
  <si>
    <t>Total País</t>
  </si>
  <si>
    <t>Actividad/oficio de los ocupados</t>
  </si>
  <si>
    <t>Cantidad de familias en Barrios Populares</t>
  </si>
  <si>
    <r>
      <t xml:space="preserve">Fuente: </t>
    </r>
    <r>
      <rPr>
        <sz val="9"/>
        <color indexed="8"/>
        <rFont val="Calibri"/>
        <family val="2"/>
      </rPr>
      <t>elaboración propia en base Ministerio de Desarrollo Social https://sig.planificacion.gob.ar/layers/detalle_capa/awagne_barrios_populares_rmba/ y pedido de acceso a la información pública, EX-2020-60266765- -APN-DNAIP#AAIP</t>
    </r>
  </si>
  <si>
    <t>Producción agropecuaria y pesca</t>
  </si>
  <si>
    <t>Actividad principal de los ocupados en Barrios Populares en absolutos y porcentajes</t>
  </si>
  <si>
    <t>Actividad principal de los ocupados en Barrios Populares en absolutos</t>
  </si>
  <si>
    <t>Actividad principal de los ocupados en Barrios Populares en porcentajes</t>
  </si>
  <si>
    <t>40 partidos de la Región Metropolitana de Buenos Aires, Ciudad de Buenos Aires, Total País. 2018 - 2022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</si>
</sst>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34" borderId="12" xfId="52" applyFont="1" applyFill="1" applyBorder="1">
      <alignment/>
      <protection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5" fillId="0" borderId="16" xfId="52" applyFont="1" applyBorder="1">
      <alignment/>
      <protection/>
    </xf>
    <xf numFmtId="0" fontId="5" fillId="34" borderId="16" xfId="52" applyFont="1" applyFill="1" applyBorder="1">
      <alignment/>
      <protection/>
    </xf>
    <xf numFmtId="3" fontId="0" fillId="34" borderId="11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6" fillId="34" borderId="16" xfId="52" applyFont="1" applyFill="1" applyBorder="1">
      <alignment/>
      <protection/>
    </xf>
    <xf numFmtId="3" fontId="40" fillId="34" borderId="11" xfId="0" applyNumberFormat="1" applyFon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0" fontId="5" fillId="35" borderId="16" xfId="52" applyFont="1" applyFill="1" applyBorder="1">
      <alignment/>
      <protection/>
    </xf>
    <xf numFmtId="3" fontId="5" fillId="0" borderId="11" xfId="0" applyNumberFormat="1" applyFont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0" fontId="6" fillId="0" borderId="16" xfId="52" applyFont="1" applyBorder="1">
      <alignment/>
      <protection/>
    </xf>
    <xf numFmtId="3" fontId="6" fillId="0" borderId="11" xfId="0" applyNumberFormat="1" applyFont="1" applyBorder="1" applyAlignment="1">
      <alignment horizontal="right"/>
    </xf>
    <xf numFmtId="0" fontId="6" fillId="35" borderId="16" xfId="52" applyFont="1" applyFill="1" applyBorder="1">
      <alignment/>
      <protection/>
    </xf>
    <xf numFmtId="0" fontId="40" fillId="34" borderId="16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3" fontId="40" fillId="35" borderId="18" xfId="0" applyNumberFormat="1" applyFont="1" applyFill="1" applyBorder="1" applyAlignment="1">
      <alignment/>
    </xf>
    <xf numFmtId="3" fontId="40" fillId="35" borderId="19" xfId="0" applyNumberFormat="1" applyFont="1" applyFill="1" applyBorder="1" applyAlignment="1">
      <alignment/>
    </xf>
    <xf numFmtId="3" fontId="40" fillId="35" borderId="2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40" fillId="34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27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36" borderId="12" xfId="0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/>
    </xf>
    <xf numFmtId="3" fontId="40" fillId="35" borderId="10" xfId="0" applyNumberFormat="1" applyFont="1" applyFill="1" applyBorder="1" applyAlignment="1">
      <alignment/>
    </xf>
    <xf numFmtId="3" fontId="6" fillId="34" borderId="16" xfId="52" applyNumberFormat="1" applyFont="1" applyFill="1" applyBorder="1">
      <alignment/>
      <protection/>
    </xf>
    <xf numFmtId="3" fontId="6" fillId="35" borderId="16" xfId="52" applyNumberFormat="1" applyFont="1" applyFill="1" applyBorder="1">
      <alignment/>
      <protection/>
    </xf>
    <xf numFmtId="3" fontId="40" fillId="34" borderId="16" xfId="0" applyNumberFormat="1" applyFont="1" applyFill="1" applyBorder="1" applyAlignment="1">
      <alignment/>
    </xf>
    <xf numFmtId="3" fontId="40" fillId="35" borderId="17" xfId="0" applyNumberFormat="1" applyFont="1" applyFill="1" applyBorder="1" applyAlignment="1">
      <alignment/>
    </xf>
    <xf numFmtId="0" fontId="27" fillId="36" borderId="12" xfId="0" applyFont="1" applyFill="1" applyBorder="1" applyAlignment="1">
      <alignment horizontal="center" vertical="center" wrapText="1"/>
    </xf>
    <xf numFmtId="10" fontId="0" fillId="34" borderId="13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15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34" borderId="11" xfId="0" applyNumberFormat="1" applyFill="1" applyBorder="1" applyAlignment="1">
      <alignment/>
    </xf>
    <xf numFmtId="10" fontId="0" fillId="34" borderId="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40" fillId="34" borderId="11" xfId="0" applyNumberFormat="1" applyFont="1" applyFill="1" applyBorder="1" applyAlignment="1">
      <alignment/>
    </xf>
    <xf numFmtId="10" fontId="40" fillId="34" borderId="0" xfId="0" applyNumberFormat="1" applyFont="1" applyFill="1" applyBorder="1" applyAlignment="1">
      <alignment/>
    </xf>
    <xf numFmtId="10" fontId="40" fillId="34" borderId="10" xfId="0" applyNumberFormat="1" applyFont="1" applyFill="1" applyBorder="1" applyAlignment="1">
      <alignment/>
    </xf>
    <xf numFmtId="10" fontId="5" fillId="0" borderId="11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34" borderId="11" xfId="0" applyNumberFormat="1" applyFont="1" applyFill="1" applyBorder="1" applyAlignment="1">
      <alignment horizontal="right"/>
    </xf>
    <xf numFmtId="10" fontId="5" fillId="34" borderId="0" xfId="0" applyNumberFormat="1" applyFont="1" applyFill="1" applyBorder="1" applyAlignment="1">
      <alignment horizontal="right"/>
    </xf>
    <xf numFmtId="10" fontId="6" fillId="0" borderId="11" xfId="0" applyNumberFormat="1" applyFont="1" applyBorder="1" applyAlignment="1">
      <alignment horizontal="right"/>
    </xf>
    <xf numFmtId="10" fontId="40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right"/>
    </xf>
    <xf numFmtId="10" fontId="40" fillId="0" borderId="10" xfId="0" applyNumberFormat="1" applyFont="1" applyBorder="1" applyAlignment="1">
      <alignment/>
    </xf>
    <xf numFmtId="10" fontId="40" fillId="35" borderId="11" xfId="0" applyNumberFormat="1" applyFont="1" applyFill="1" applyBorder="1" applyAlignment="1">
      <alignment/>
    </xf>
    <xf numFmtId="10" fontId="40" fillId="35" borderId="0" xfId="0" applyNumberFormat="1" applyFont="1" applyFill="1" applyBorder="1" applyAlignment="1">
      <alignment/>
    </xf>
    <xf numFmtId="10" fontId="40" fillId="35" borderId="10" xfId="0" applyNumberFormat="1" applyFont="1" applyFill="1" applyBorder="1" applyAlignment="1">
      <alignment/>
    </xf>
    <xf numFmtId="10" fontId="40" fillId="35" borderId="18" xfId="0" applyNumberFormat="1" applyFont="1" applyFill="1" applyBorder="1" applyAlignment="1">
      <alignment/>
    </xf>
    <xf numFmtId="10" fontId="40" fillId="35" borderId="19" xfId="0" applyNumberFormat="1" applyFont="1" applyFill="1" applyBorder="1" applyAlignment="1">
      <alignment/>
    </xf>
    <xf numFmtId="10" fontId="40" fillId="35" borderId="20" xfId="0" applyNumberFormat="1" applyFont="1" applyFill="1" applyBorder="1" applyAlignment="1">
      <alignment/>
    </xf>
    <xf numFmtId="3" fontId="40" fillId="34" borderId="11" xfId="0" applyNumberFormat="1" applyFont="1" applyFill="1" applyBorder="1" applyAlignment="1">
      <alignment horizontal="right"/>
    </xf>
    <xf numFmtId="3" fontId="40" fillId="34" borderId="0" xfId="0" applyNumberFormat="1" applyFont="1" applyFill="1" applyBorder="1" applyAlignment="1">
      <alignment horizontal="right"/>
    </xf>
    <xf numFmtId="3" fontId="40" fillId="34" borderId="10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3" fontId="40" fillId="35" borderId="18" xfId="0" applyNumberFormat="1" applyFont="1" applyFill="1" applyBorder="1" applyAlignment="1">
      <alignment horizontal="right"/>
    </xf>
    <xf numFmtId="3" fontId="40" fillId="35" borderId="19" xfId="0" applyNumberFormat="1" applyFont="1" applyFill="1" applyBorder="1" applyAlignment="1">
      <alignment horizontal="right"/>
    </xf>
    <xf numFmtId="3" fontId="40" fillId="35" borderId="20" xfId="0" applyNumberFormat="1" applyFont="1" applyFill="1" applyBorder="1" applyAlignment="1">
      <alignment horizontal="right"/>
    </xf>
    <xf numFmtId="0" fontId="27" fillId="36" borderId="2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36" borderId="10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113"/>
  <sheetViews>
    <sheetView showGridLines="0" tabSelected="1" zoomScale="90" zoomScaleNormal="90" zoomScalePageLayoutView="0" workbookViewId="0" topLeftCell="Z51">
      <selection activeCell="G65" sqref="G65"/>
    </sheetView>
  </sheetViews>
  <sheetFormatPr defaultColWidth="11.421875" defaultRowHeight="15"/>
  <cols>
    <col min="1" max="1" width="6.57421875" style="0" customWidth="1"/>
    <col min="2" max="2" width="34.57421875" style="0" bestFit="1" customWidth="1"/>
    <col min="3" max="3" width="11.28125" style="0" customWidth="1"/>
    <col min="4" max="4" width="12.57421875" style="0" bestFit="1" customWidth="1"/>
    <col min="5" max="5" width="9.7109375" style="0" customWidth="1"/>
    <col min="6" max="6" width="10.421875" style="0" customWidth="1"/>
    <col min="7" max="7" width="9.8515625" style="0" customWidth="1"/>
    <col min="8" max="8" width="13.57421875" style="0" customWidth="1"/>
    <col min="9" max="9" width="10.8515625" style="0" customWidth="1"/>
    <col min="10" max="10" width="11.7109375" style="0" bestFit="1" customWidth="1"/>
    <col min="11" max="11" width="12.7109375" style="0" bestFit="1" customWidth="1"/>
    <col min="12" max="12" width="13.421875" style="0" customWidth="1"/>
    <col min="13" max="13" width="11.7109375" style="0" bestFit="1" customWidth="1"/>
    <col min="14" max="14" width="12.421875" style="0" customWidth="1"/>
    <col min="15" max="15" width="11.140625" style="0" customWidth="1"/>
    <col min="16" max="16" width="8.57421875" style="0" bestFit="1" customWidth="1"/>
    <col min="17" max="17" width="12.7109375" style="0" customWidth="1"/>
    <col min="18" max="18" width="12.421875" style="0" customWidth="1"/>
    <col min="23" max="23" width="10.00390625" style="0" customWidth="1"/>
    <col min="31" max="31" width="12.421875" style="0" customWidth="1"/>
    <col min="32" max="32" width="12.7109375" style="0" customWidth="1"/>
  </cols>
  <sheetData>
    <row r="2" spans="2:16" ht="18.75"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ht="15.75">
      <c r="B3" s="92" t="s">
        <v>66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ht="18.75">
      <c r="B5" s="91" t="s">
        <v>64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7" spans="2:44" ht="4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2:44" ht="17.25" customHeight="1">
      <c r="B8" s="89" t="s">
        <v>50</v>
      </c>
      <c r="C8" s="87">
        <v>2018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7">
        <v>2020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7">
        <v>2022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</row>
    <row r="9" spans="2:44" ht="15" customHeight="1">
      <c r="B9" s="89"/>
      <c r="C9" s="85" t="s">
        <v>60</v>
      </c>
      <c r="D9" s="82" t="s">
        <v>59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85" t="s">
        <v>60</v>
      </c>
      <c r="R9" s="82" t="s">
        <v>59</v>
      </c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  <c r="AE9" s="85" t="s">
        <v>60</v>
      </c>
      <c r="AF9" s="82" t="s">
        <v>59</v>
      </c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4"/>
    </row>
    <row r="10" spans="2:44" ht="60">
      <c r="B10" s="88"/>
      <c r="C10" s="86"/>
      <c r="D10" s="37" t="s">
        <v>49</v>
      </c>
      <c r="E10" s="37" t="s">
        <v>40</v>
      </c>
      <c r="F10" s="37" t="s">
        <v>39</v>
      </c>
      <c r="G10" s="37" t="s">
        <v>46</v>
      </c>
      <c r="H10" s="37" t="s">
        <v>41</v>
      </c>
      <c r="I10" s="37" t="s">
        <v>43</v>
      </c>
      <c r="J10" s="37" t="s">
        <v>42</v>
      </c>
      <c r="K10" s="37" t="s">
        <v>48</v>
      </c>
      <c r="L10" s="37" t="s">
        <v>45</v>
      </c>
      <c r="M10" s="37" t="s">
        <v>44</v>
      </c>
      <c r="N10" s="40" t="s">
        <v>62</v>
      </c>
      <c r="O10" s="37" t="s">
        <v>47</v>
      </c>
      <c r="P10" s="37" t="s">
        <v>38</v>
      </c>
      <c r="Q10" s="86"/>
      <c r="R10" s="47" t="s">
        <v>49</v>
      </c>
      <c r="S10" s="47" t="s">
        <v>40</v>
      </c>
      <c r="T10" s="47" t="s">
        <v>39</v>
      </c>
      <c r="U10" s="47" t="s">
        <v>46</v>
      </c>
      <c r="V10" s="47" t="s">
        <v>41</v>
      </c>
      <c r="W10" s="47" t="s">
        <v>43</v>
      </c>
      <c r="X10" s="47" t="s">
        <v>42</v>
      </c>
      <c r="Y10" s="47" t="s">
        <v>48</v>
      </c>
      <c r="Z10" s="47" t="s">
        <v>45</v>
      </c>
      <c r="AA10" s="47" t="s">
        <v>44</v>
      </c>
      <c r="AB10" s="47" t="s">
        <v>62</v>
      </c>
      <c r="AC10" s="47" t="s">
        <v>47</v>
      </c>
      <c r="AD10" s="47" t="s">
        <v>38</v>
      </c>
      <c r="AE10" s="86"/>
      <c r="AF10" s="47" t="s">
        <v>49</v>
      </c>
      <c r="AG10" s="47" t="s">
        <v>40</v>
      </c>
      <c r="AH10" s="47" t="s">
        <v>39</v>
      </c>
      <c r="AI10" s="47" t="s">
        <v>46</v>
      </c>
      <c r="AJ10" s="47" t="s">
        <v>41</v>
      </c>
      <c r="AK10" s="47" t="s">
        <v>43</v>
      </c>
      <c r="AL10" s="47" t="s">
        <v>42</v>
      </c>
      <c r="AM10" s="47" t="s">
        <v>48</v>
      </c>
      <c r="AN10" s="47" t="s">
        <v>45</v>
      </c>
      <c r="AO10" s="47" t="s">
        <v>44</v>
      </c>
      <c r="AP10" s="47" t="s">
        <v>62</v>
      </c>
      <c r="AQ10" s="47" t="s">
        <v>47</v>
      </c>
      <c r="AR10" s="47" t="s">
        <v>38</v>
      </c>
    </row>
    <row r="11" spans="2:44" ht="15">
      <c r="B11" s="9" t="s">
        <v>0</v>
      </c>
      <c r="C11" s="12">
        <v>14532</v>
      </c>
      <c r="D11" s="10">
        <v>1345</v>
      </c>
      <c r="E11" s="11">
        <v>279</v>
      </c>
      <c r="F11" s="11">
        <v>190</v>
      </c>
      <c r="G11" s="11">
        <v>178</v>
      </c>
      <c r="H11" s="11">
        <v>155</v>
      </c>
      <c r="I11" s="11">
        <v>121</v>
      </c>
      <c r="J11" s="11">
        <v>159</v>
      </c>
      <c r="K11" s="11">
        <v>84</v>
      </c>
      <c r="L11" s="11">
        <v>64</v>
      </c>
      <c r="M11" s="11">
        <v>59</v>
      </c>
      <c r="N11" s="11">
        <v>11</v>
      </c>
      <c r="O11" s="11">
        <v>902</v>
      </c>
      <c r="P11" s="12">
        <v>182</v>
      </c>
      <c r="Q11" s="12">
        <v>14532</v>
      </c>
      <c r="R11" s="10">
        <v>1277</v>
      </c>
      <c r="S11" s="11">
        <v>251</v>
      </c>
      <c r="T11" s="11">
        <v>183</v>
      </c>
      <c r="U11" s="11">
        <v>166</v>
      </c>
      <c r="V11" s="11">
        <v>148</v>
      </c>
      <c r="W11" s="11">
        <v>113</v>
      </c>
      <c r="X11" s="11">
        <v>150</v>
      </c>
      <c r="Y11" s="11">
        <v>77</v>
      </c>
      <c r="Z11" s="11">
        <v>64</v>
      </c>
      <c r="AA11" s="11">
        <v>27</v>
      </c>
      <c r="AB11" s="11">
        <v>10</v>
      </c>
      <c r="AC11" s="11">
        <v>857</v>
      </c>
      <c r="AD11" s="12">
        <v>175</v>
      </c>
      <c r="AE11" s="12">
        <v>21982</v>
      </c>
      <c r="AF11" s="10">
        <v>1189</v>
      </c>
      <c r="AG11" s="11">
        <v>466</v>
      </c>
      <c r="AH11" s="11">
        <v>279</v>
      </c>
      <c r="AI11" s="11">
        <v>158</v>
      </c>
      <c r="AJ11" s="11">
        <v>251</v>
      </c>
      <c r="AK11" s="11">
        <v>103</v>
      </c>
      <c r="AL11" s="11">
        <v>308</v>
      </c>
      <c r="AM11" s="11">
        <v>70</v>
      </c>
      <c r="AN11" s="11">
        <v>53</v>
      </c>
      <c r="AO11" s="11">
        <v>57</v>
      </c>
      <c r="AP11" s="11">
        <v>10</v>
      </c>
      <c r="AQ11" s="11">
        <v>2314</v>
      </c>
      <c r="AR11" s="12">
        <v>157</v>
      </c>
    </row>
    <row r="12" spans="2:44" ht="15">
      <c r="B12" s="13" t="s">
        <v>1</v>
      </c>
      <c r="C12" s="6">
        <v>10813</v>
      </c>
      <c r="D12" s="4">
        <v>581</v>
      </c>
      <c r="E12" s="5">
        <v>275</v>
      </c>
      <c r="F12" s="5">
        <v>293</v>
      </c>
      <c r="G12" s="5">
        <v>142</v>
      </c>
      <c r="H12" s="5">
        <v>62</v>
      </c>
      <c r="I12" s="5">
        <v>79</v>
      </c>
      <c r="J12" s="5">
        <v>173</v>
      </c>
      <c r="K12" s="5">
        <v>105</v>
      </c>
      <c r="L12" s="5">
        <v>14</v>
      </c>
      <c r="M12" s="5">
        <v>13</v>
      </c>
      <c r="N12" s="5">
        <v>10</v>
      </c>
      <c r="O12" s="5">
        <v>1384</v>
      </c>
      <c r="P12" s="6">
        <v>265</v>
      </c>
      <c r="Q12" s="6">
        <v>10813</v>
      </c>
      <c r="R12" s="4">
        <v>576</v>
      </c>
      <c r="S12" s="5">
        <v>275</v>
      </c>
      <c r="T12" s="5">
        <v>288</v>
      </c>
      <c r="U12" s="5">
        <v>140</v>
      </c>
      <c r="V12" s="5">
        <v>61</v>
      </c>
      <c r="W12" s="5">
        <v>71</v>
      </c>
      <c r="X12" s="5">
        <v>172</v>
      </c>
      <c r="Y12" s="5">
        <v>105</v>
      </c>
      <c r="Z12" s="5">
        <v>14</v>
      </c>
      <c r="AA12" s="5">
        <v>9</v>
      </c>
      <c r="AB12" s="5">
        <v>10</v>
      </c>
      <c r="AC12" s="5">
        <v>1380</v>
      </c>
      <c r="AD12" s="6">
        <v>265</v>
      </c>
      <c r="AE12" s="6">
        <v>11881</v>
      </c>
      <c r="AF12" s="4">
        <v>534</v>
      </c>
      <c r="AG12" s="5">
        <v>354</v>
      </c>
      <c r="AH12" s="5">
        <v>342</v>
      </c>
      <c r="AI12" s="5">
        <v>134</v>
      </c>
      <c r="AJ12" s="5">
        <v>76</v>
      </c>
      <c r="AK12" s="5">
        <v>78</v>
      </c>
      <c r="AL12" s="5">
        <v>293</v>
      </c>
      <c r="AM12" s="5">
        <v>98</v>
      </c>
      <c r="AN12" s="5">
        <v>10</v>
      </c>
      <c r="AO12" s="5">
        <v>14</v>
      </c>
      <c r="AP12" s="5">
        <v>8</v>
      </c>
      <c r="AQ12" s="5">
        <v>2585</v>
      </c>
      <c r="AR12" s="6">
        <v>233</v>
      </c>
    </row>
    <row r="13" spans="2:44" ht="15">
      <c r="B13" s="14" t="s">
        <v>2</v>
      </c>
      <c r="C13" s="16">
        <v>1327</v>
      </c>
      <c r="D13" s="15">
        <v>221</v>
      </c>
      <c r="E13" s="31">
        <v>39</v>
      </c>
      <c r="F13" s="31">
        <v>75</v>
      </c>
      <c r="G13" s="31">
        <v>25</v>
      </c>
      <c r="H13" s="31">
        <v>3</v>
      </c>
      <c r="I13" s="31">
        <v>23</v>
      </c>
      <c r="J13" s="31">
        <v>14</v>
      </c>
      <c r="K13" s="31">
        <v>10</v>
      </c>
      <c r="L13" s="31">
        <v>5</v>
      </c>
      <c r="M13" s="31">
        <v>0</v>
      </c>
      <c r="N13" s="31">
        <v>20</v>
      </c>
      <c r="O13" s="31">
        <v>161</v>
      </c>
      <c r="P13" s="16">
        <v>50</v>
      </c>
      <c r="Q13" s="16">
        <v>1327</v>
      </c>
      <c r="R13" s="15">
        <v>221</v>
      </c>
      <c r="S13" s="31">
        <v>39</v>
      </c>
      <c r="T13" s="31">
        <v>75</v>
      </c>
      <c r="U13" s="31">
        <v>25</v>
      </c>
      <c r="V13" s="31">
        <v>3</v>
      </c>
      <c r="W13" s="31">
        <v>23</v>
      </c>
      <c r="X13" s="31">
        <v>14</v>
      </c>
      <c r="Y13" s="31">
        <v>10</v>
      </c>
      <c r="Z13" s="31">
        <v>5</v>
      </c>
      <c r="AA13" s="31">
        <v>0</v>
      </c>
      <c r="AB13" s="31">
        <v>20</v>
      </c>
      <c r="AC13" s="31">
        <v>161</v>
      </c>
      <c r="AD13" s="16">
        <v>50</v>
      </c>
      <c r="AE13" s="16">
        <v>1664</v>
      </c>
      <c r="AF13" s="15">
        <v>218</v>
      </c>
      <c r="AG13" s="31">
        <v>43</v>
      </c>
      <c r="AH13" s="31">
        <v>76</v>
      </c>
      <c r="AI13" s="31">
        <v>24</v>
      </c>
      <c r="AJ13" s="31">
        <v>3</v>
      </c>
      <c r="AK13" s="31">
        <v>22</v>
      </c>
      <c r="AL13" s="31">
        <v>14</v>
      </c>
      <c r="AM13" s="31">
        <v>10</v>
      </c>
      <c r="AN13" s="31">
        <v>5</v>
      </c>
      <c r="AO13" s="31">
        <v>0</v>
      </c>
      <c r="AP13" s="31">
        <v>20</v>
      </c>
      <c r="AQ13" s="31">
        <v>168</v>
      </c>
      <c r="AR13" s="16">
        <v>50</v>
      </c>
    </row>
    <row r="14" spans="2:44" ht="15">
      <c r="B14" s="13" t="s">
        <v>9</v>
      </c>
      <c r="C14" s="6">
        <v>17952</v>
      </c>
      <c r="D14" s="4">
        <v>1680</v>
      </c>
      <c r="E14" s="5">
        <v>377</v>
      </c>
      <c r="F14" s="5">
        <v>229</v>
      </c>
      <c r="G14" s="5">
        <v>151</v>
      </c>
      <c r="H14" s="5">
        <v>372</v>
      </c>
      <c r="I14" s="5">
        <v>76</v>
      </c>
      <c r="J14" s="5">
        <v>143</v>
      </c>
      <c r="K14" s="5">
        <v>99</v>
      </c>
      <c r="L14" s="5">
        <v>39</v>
      </c>
      <c r="M14" s="5">
        <v>45</v>
      </c>
      <c r="N14" s="5">
        <v>12</v>
      </c>
      <c r="O14" s="5">
        <v>1262</v>
      </c>
      <c r="P14" s="6">
        <v>260</v>
      </c>
      <c r="Q14" s="6">
        <v>17952</v>
      </c>
      <c r="R14" s="4">
        <v>1656</v>
      </c>
      <c r="S14" s="5">
        <v>375</v>
      </c>
      <c r="T14" s="5">
        <v>228</v>
      </c>
      <c r="U14" s="5">
        <v>148</v>
      </c>
      <c r="V14" s="5">
        <v>372</v>
      </c>
      <c r="W14" s="5">
        <v>82</v>
      </c>
      <c r="X14" s="5">
        <v>135</v>
      </c>
      <c r="Y14" s="5">
        <v>96</v>
      </c>
      <c r="Z14" s="5">
        <v>39</v>
      </c>
      <c r="AA14" s="5">
        <v>27</v>
      </c>
      <c r="AB14" s="5">
        <v>11</v>
      </c>
      <c r="AC14" s="5">
        <v>1251</v>
      </c>
      <c r="AD14" s="6">
        <v>275</v>
      </c>
      <c r="AE14" s="6">
        <v>22294</v>
      </c>
      <c r="AF14" s="4">
        <v>1596</v>
      </c>
      <c r="AG14" s="5">
        <v>566</v>
      </c>
      <c r="AH14" s="5">
        <v>279</v>
      </c>
      <c r="AI14" s="5">
        <v>142</v>
      </c>
      <c r="AJ14" s="5">
        <v>555</v>
      </c>
      <c r="AK14" s="5">
        <v>70</v>
      </c>
      <c r="AL14" s="5">
        <v>217</v>
      </c>
      <c r="AM14" s="5">
        <v>91</v>
      </c>
      <c r="AN14" s="5">
        <v>36</v>
      </c>
      <c r="AO14" s="5">
        <v>54</v>
      </c>
      <c r="AP14" s="5">
        <v>12</v>
      </c>
      <c r="AQ14" s="5">
        <v>1984</v>
      </c>
      <c r="AR14" s="6">
        <v>237</v>
      </c>
    </row>
    <row r="15" spans="2:44" ht="15">
      <c r="B15" s="14" t="s">
        <v>51</v>
      </c>
      <c r="C15" s="16">
        <v>8232</v>
      </c>
      <c r="D15" s="15">
        <v>458</v>
      </c>
      <c r="E15" s="31">
        <v>105</v>
      </c>
      <c r="F15" s="31">
        <v>158</v>
      </c>
      <c r="G15" s="31">
        <v>55</v>
      </c>
      <c r="H15" s="31">
        <v>19</v>
      </c>
      <c r="I15" s="31">
        <v>22</v>
      </c>
      <c r="J15" s="31">
        <v>30</v>
      </c>
      <c r="K15" s="31">
        <v>26</v>
      </c>
      <c r="L15" s="31">
        <v>10</v>
      </c>
      <c r="M15" s="31">
        <v>4</v>
      </c>
      <c r="N15" s="31">
        <v>7</v>
      </c>
      <c r="O15" s="31">
        <v>362</v>
      </c>
      <c r="P15" s="16">
        <v>147</v>
      </c>
      <c r="Q15" s="16">
        <v>8232</v>
      </c>
      <c r="R15" s="15">
        <v>453</v>
      </c>
      <c r="S15" s="31">
        <v>102</v>
      </c>
      <c r="T15" s="31">
        <v>158</v>
      </c>
      <c r="U15" s="31">
        <v>50</v>
      </c>
      <c r="V15" s="31">
        <v>19</v>
      </c>
      <c r="W15" s="31">
        <v>22</v>
      </c>
      <c r="X15" s="31">
        <v>30</v>
      </c>
      <c r="Y15" s="31">
        <v>25</v>
      </c>
      <c r="Z15" s="31">
        <v>10</v>
      </c>
      <c r="AA15" s="31">
        <v>1</v>
      </c>
      <c r="AB15" s="31">
        <v>7</v>
      </c>
      <c r="AC15" s="31">
        <v>357</v>
      </c>
      <c r="AD15" s="16">
        <v>147</v>
      </c>
      <c r="AE15" s="16">
        <v>9398</v>
      </c>
      <c r="AF15" s="15">
        <v>409</v>
      </c>
      <c r="AG15" s="31">
        <v>148</v>
      </c>
      <c r="AH15" s="31">
        <v>178</v>
      </c>
      <c r="AI15" s="31">
        <v>49</v>
      </c>
      <c r="AJ15" s="31">
        <v>44</v>
      </c>
      <c r="AK15" s="31">
        <v>20</v>
      </c>
      <c r="AL15" s="31">
        <v>127</v>
      </c>
      <c r="AM15" s="31">
        <v>24</v>
      </c>
      <c r="AN15" s="31">
        <v>10</v>
      </c>
      <c r="AO15" s="31">
        <v>3</v>
      </c>
      <c r="AP15" s="31">
        <v>8</v>
      </c>
      <c r="AQ15" s="31">
        <v>755</v>
      </c>
      <c r="AR15" s="16">
        <v>131</v>
      </c>
    </row>
    <row r="16" spans="2:44" ht="15">
      <c r="B16" s="13" t="s">
        <v>11</v>
      </c>
      <c r="C16" s="6">
        <v>15853</v>
      </c>
      <c r="D16" s="4">
        <v>2340</v>
      </c>
      <c r="E16" s="5">
        <v>319</v>
      </c>
      <c r="F16" s="5">
        <v>435</v>
      </c>
      <c r="G16" s="5">
        <v>264</v>
      </c>
      <c r="H16" s="5">
        <v>110</v>
      </c>
      <c r="I16" s="5">
        <v>185</v>
      </c>
      <c r="J16" s="5">
        <v>245</v>
      </c>
      <c r="K16" s="5">
        <v>99</v>
      </c>
      <c r="L16" s="5">
        <v>82</v>
      </c>
      <c r="M16" s="5">
        <v>69</v>
      </c>
      <c r="N16" s="5">
        <v>52</v>
      </c>
      <c r="O16" s="5">
        <v>1385</v>
      </c>
      <c r="P16" s="6">
        <v>375</v>
      </c>
      <c r="Q16" s="6">
        <v>15853</v>
      </c>
      <c r="R16" s="4">
        <v>2332</v>
      </c>
      <c r="S16" s="5">
        <v>318</v>
      </c>
      <c r="T16" s="5">
        <v>433</v>
      </c>
      <c r="U16" s="5">
        <v>260</v>
      </c>
      <c r="V16" s="5">
        <v>108</v>
      </c>
      <c r="W16" s="5">
        <v>184</v>
      </c>
      <c r="X16" s="5">
        <v>242</v>
      </c>
      <c r="Y16" s="5">
        <v>99</v>
      </c>
      <c r="Z16" s="5">
        <v>82</v>
      </c>
      <c r="AA16" s="5">
        <v>68</v>
      </c>
      <c r="AB16" s="5">
        <v>51</v>
      </c>
      <c r="AC16" s="5">
        <v>1377</v>
      </c>
      <c r="AD16" s="6">
        <v>374</v>
      </c>
      <c r="AE16" s="6">
        <v>21158</v>
      </c>
      <c r="AF16" s="4">
        <v>2145</v>
      </c>
      <c r="AG16" s="5">
        <v>551</v>
      </c>
      <c r="AH16" s="5">
        <v>628</v>
      </c>
      <c r="AI16" s="5">
        <v>243</v>
      </c>
      <c r="AJ16" s="5">
        <v>152</v>
      </c>
      <c r="AK16" s="5">
        <v>171</v>
      </c>
      <c r="AL16" s="5">
        <v>431</v>
      </c>
      <c r="AM16" s="5">
        <v>86</v>
      </c>
      <c r="AN16" s="5">
        <v>71</v>
      </c>
      <c r="AO16" s="5">
        <v>67</v>
      </c>
      <c r="AP16" s="5">
        <v>47</v>
      </c>
      <c r="AQ16" s="5">
        <v>2347</v>
      </c>
      <c r="AR16" s="6">
        <v>343</v>
      </c>
    </row>
    <row r="17" spans="2:44" ht="15">
      <c r="B17" s="14" t="s">
        <v>13</v>
      </c>
      <c r="C17" s="16">
        <v>20888</v>
      </c>
      <c r="D17" s="15">
        <v>2133</v>
      </c>
      <c r="E17" s="31">
        <v>544</v>
      </c>
      <c r="F17" s="31">
        <v>717</v>
      </c>
      <c r="G17" s="31">
        <v>314</v>
      </c>
      <c r="H17" s="31">
        <v>292</v>
      </c>
      <c r="I17" s="31">
        <v>483</v>
      </c>
      <c r="J17" s="31">
        <v>286</v>
      </c>
      <c r="K17" s="31">
        <v>213</v>
      </c>
      <c r="L17" s="31">
        <v>266</v>
      </c>
      <c r="M17" s="31">
        <v>3</v>
      </c>
      <c r="N17" s="31">
        <v>13</v>
      </c>
      <c r="O17" s="31">
        <v>2094</v>
      </c>
      <c r="P17" s="16">
        <v>569</v>
      </c>
      <c r="Q17" s="16">
        <v>20888</v>
      </c>
      <c r="R17" s="15">
        <v>1943</v>
      </c>
      <c r="S17" s="31">
        <v>516</v>
      </c>
      <c r="T17" s="31">
        <v>693</v>
      </c>
      <c r="U17" s="31">
        <v>305</v>
      </c>
      <c r="V17" s="31">
        <v>272</v>
      </c>
      <c r="W17" s="31">
        <v>457</v>
      </c>
      <c r="X17" s="31">
        <v>274</v>
      </c>
      <c r="Y17" s="31">
        <v>206</v>
      </c>
      <c r="Z17" s="31">
        <v>241</v>
      </c>
      <c r="AA17" s="31">
        <v>3</v>
      </c>
      <c r="AB17" s="31">
        <v>12</v>
      </c>
      <c r="AC17" s="31">
        <v>1984</v>
      </c>
      <c r="AD17" s="16">
        <v>556</v>
      </c>
      <c r="AE17" s="16">
        <v>24227</v>
      </c>
      <c r="AF17" s="15">
        <v>1993</v>
      </c>
      <c r="AG17" s="31">
        <v>775</v>
      </c>
      <c r="AH17" s="31">
        <v>983</v>
      </c>
      <c r="AI17" s="31">
        <v>283</v>
      </c>
      <c r="AJ17" s="31">
        <v>365</v>
      </c>
      <c r="AK17" s="31">
        <v>442</v>
      </c>
      <c r="AL17" s="31">
        <v>466</v>
      </c>
      <c r="AM17" s="31">
        <v>194</v>
      </c>
      <c r="AN17" s="31">
        <v>236</v>
      </c>
      <c r="AO17" s="31">
        <v>12</v>
      </c>
      <c r="AP17" s="31">
        <v>19</v>
      </c>
      <c r="AQ17" s="31">
        <v>3469</v>
      </c>
      <c r="AR17" s="16">
        <v>485</v>
      </c>
    </row>
    <row r="18" spans="2:44" ht="15">
      <c r="B18" s="13" t="s">
        <v>14</v>
      </c>
      <c r="C18" s="6">
        <v>1650</v>
      </c>
      <c r="D18" s="4">
        <v>317</v>
      </c>
      <c r="E18" s="5">
        <v>87</v>
      </c>
      <c r="F18" s="5">
        <v>92</v>
      </c>
      <c r="G18" s="5">
        <v>37</v>
      </c>
      <c r="H18" s="5">
        <v>69</v>
      </c>
      <c r="I18" s="5">
        <v>20</v>
      </c>
      <c r="J18" s="5">
        <v>37</v>
      </c>
      <c r="K18" s="5">
        <v>32</v>
      </c>
      <c r="L18" s="5">
        <v>74</v>
      </c>
      <c r="M18" s="5">
        <v>12</v>
      </c>
      <c r="N18" s="5">
        <v>4</v>
      </c>
      <c r="O18" s="5">
        <v>237</v>
      </c>
      <c r="P18" s="6">
        <v>65</v>
      </c>
      <c r="Q18" s="6">
        <v>1650</v>
      </c>
      <c r="R18" s="4">
        <v>314</v>
      </c>
      <c r="S18" s="5">
        <v>87</v>
      </c>
      <c r="T18" s="5">
        <v>92</v>
      </c>
      <c r="U18" s="5">
        <v>37</v>
      </c>
      <c r="V18" s="5">
        <v>69</v>
      </c>
      <c r="W18" s="5">
        <v>18</v>
      </c>
      <c r="X18" s="5">
        <v>37</v>
      </c>
      <c r="Y18" s="5">
        <v>32</v>
      </c>
      <c r="Z18" s="5">
        <v>74</v>
      </c>
      <c r="AA18" s="5">
        <v>8</v>
      </c>
      <c r="AB18" s="5">
        <v>4</v>
      </c>
      <c r="AC18" s="5">
        <v>236</v>
      </c>
      <c r="AD18" s="6">
        <v>65</v>
      </c>
      <c r="AE18" s="6">
        <v>2495</v>
      </c>
      <c r="AF18" s="4">
        <v>312</v>
      </c>
      <c r="AG18" s="5">
        <v>91</v>
      </c>
      <c r="AH18" s="5">
        <v>110</v>
      </c>
      <c r="AI18" s="5">
        <v>36</v>
      </c>
      <c r="AJ18" s="5">
        <v>73</v>
      </c>
      <c r="AK18" s="5">
        <v>18</v>
      </c>
      <c r="AL18" s="5">
        <v>49</v>
      </c>
      <c r="AM18" s="5">
        <v>32</v>
      </c>
      <c r="AN18" s="5">
        <v>72</v>
      </c>
      <c r="AO18" s="5">
        <v>12</v>
      </c>
      <c r="AP18" s="5">
        <v>4</v>
      </c>
      <c r="AQ18" s="5">
        <v>274</v>
      </c>
      <c r="AR18" s="6">
        <v>63</v>
      </c>
    </row>
    <row r="19" spans="2:44" ht="15">
      <c r="B19" s="14" t="s">
        <v>15</v>
      </c>
      <c r="C19" s="16">
        <v>1187</v>
      </c>
      <c r="D19" s="15">
        <v>159</v>
      </c>
      <c r="E19" s="31">
        <v>61</v>
      </c>
      <c r="F19" s="31">
        <v>46</v>
      </c>
      <c r="G19" s="31">
        <v>22</v>
      </c>
      <c r="H19" s="31">
        <v>25</v>
      </c>
      <c r="I19" s="31">
        <v>12</v>
      </c>
      <c r="J19" s="31">
        <v>33</v>
      </c>
      <c r="K19" s="31">
        <v>20</v>
      </c>
      <c r="L19" s="31">
        <v>6</v>
      </c>
      <c r="M19" s="31">
        <v>10</v>
      </c>
      <c r="N19" s="31">
        <v>1</v>
      </c>
      <c r="O19" s="31">
        <v>129</v>
      </c>
      <c r="P19" s="16">
        <v>60</v>
      </c>
      <c r="Q19" s="16">
        <v>1187</v>
      </c>
      <c r="R19" s="15">
        <v>159</v>
      </c>
      <c r="S19" s="31">
        <v>61</v>
      </c>
      <c r="T19" s="31">
        <v>46</v>
      </c>
      <c r="U19" s="31">
        <v>22</v>
      </c>
      <c r="V19" s="31">
        <v>25</v>
      </c>
      <c r="W19" s="31">
        <v>12</v>
      </c>
      <c r="X19" s="31">
        <v>33</v>
      </c>
      <c r="Y19" s="31">
        <v>20</v>
      </c>
      <c r="Z19" s="31">
        <v>6</v>
      </c>
      <c r="AA19" s="31">
        <v>10</v>
      </c>
      <c r="AB19" s="31">
        <v>1</v>
      </c>
      <c r="AC19" s="31">
        <v>129</v>
      </c>
      <c r="AD19" s="16">
        <v>60</v>
      </c>
      <c r="AE19" s="16">
        <v>1803</v>
      </c>
      <c r="AF19" s="15">
        <v>152</v>
      </c>
      <c r="AG19" s="31">
        <v>66</v>
      </c>
      <c r="AH19" s="31">
        <v>56</v>
      </c>
      <c r="AI19" s="31">
        <v>21</v>
      </c>
      <c r="AJ19" s="31">
        <v>30</v>
      </c>
      <c r="AK19" s="31">
        <v>12</v>
      </c>
      <c r="AL19" s="31">
        <v>40</v>
      </c>
      <c r="AM19" s="31">
        <v>21</v>
      </c>
      <c r="AN19" s="31">
        <v>4</v>
      </c>
      <c r="AO19" s="31">
        <v>10</v>
      </c>
      <c r="AP19" s="31">
        <v>1</v>
      </c>
      <c r="AQ19" s="31">
        <v>166</v>
      </c>
      <c r="AR19" s="16">
        <v>54</v>
      </c>
    </row>
    <row r="20" spans="2:44" ht="15">
      <c r="B20" s="13" t="s">
        <v>16</v>
      </c>
      <c r="C20" s="6">
        <v>11068</v>
      </c>
      <c r="D20" s="4">
        <v>2033</v>
      </c>
      <c r="E20" s="5">
        <v>294</v>
      </c>
      <c r="F20" s="5">
        <v>301</v>
      </c>
      <c r="G20" s="5">
        <v>183</v>
      </c>
      <c r="H20" s="5">
        <v>137</v>
      </c>
      <c r="I20" s="5">
        <v>140</v>
      </c>
      <c r="J20" s="5">
        <v>127</v>
      </c>
      <c r="K20" s="5">
        <v>49</v>
      </c>
      <c r="L20" s="5">
        <v>86</v>
      </c>
      <c r="M20" s="5">
        <v>32</v>
      </c>
      <c r="N20" s="5">
        <v>11</v>
      </c>
      <c r="O20" s="5">
        <v>901</v>
      </c>
      <c r="P20" s="6">
        <v>484</v>
      </c>
      <c r="Q20" s="6">
        <v>11068</v>
      </c>
      <c r="R20" s="4">
        <v>2026</v>
      </c>
      <c r="S20" s="5">
        <v>294</v>
      </c>
      <c r="T20" s="5">
        <v>301</v>
      </c>
      <c r="U20" s="5">
        <v>182</v>
      </c>
      <c r="V20" s="5">
        <v>137</v>
      </c>
      <c r="W20" s="5">
        <v>139</v>
      </c>
      <c r="X20" s="5">
        <v>126</v>
      </c>
      <c r="Y20" s="5">
        <v>48</v>
      </c>
      <c r="Z20" s="5">
        <v>86</v>
      </c>
      <c r="AA20" s="5">
        <v>31</v>
      </c>
      <c r="AB20" s="5">
        <v>11</v>
      </c>
      <c r="AC20" s="5">
        <v>900</v>
      </c>
      <c r="AD20" s="6">
        <v>483</v>
      </c>
      <c r="AE20" s="6">
        <v>14675</v>
      </c>
      <c r="AF20" s="4">
        <v>1982</v>
      </c>
      <c r="AG20" s="5">
        <v>381</v>
      </c>
      <c r="AH20" s="5">
        <v>345</v>
      </c>
      <c r="AI20" s="5">
        <v>184</v>
      </c>
      <c r="AJ20" s="5">
        <v>161</v>
      </c>
      <c r="AK20" s="5">
        <v>134</v>
      </c>
      <c r="AL20" s="5">
        <v>183</v>
      </c>
      <c r="AM20" s="5">
        <v>50</v>
      </c>
      <c r="AN20" s="5">
        <v>84</v>
      </c>
      <c r="AO20" s="5">
        <v>39</v>
      </c>
      <c r="AP20" s="5">
        <v>12</v>
      </c>
      <c r="AQ20" s="5">
        <v>1114</v>
      </c>
      <c r="AR20" s="6">
        <v>461</v>
      </c>
    </row>
    <row r="21" spans="2:44" ht="15">
      <c r="B21" s="14" t="s">
        <v>17</v>
      </c>
      <c r="C21" s="16">
        <v>47463</v>
      </c>
      <c r="D21" s="15">
        <v>6262</v>
      </c>
      <c r="E21" s="31">
        <v>1555</v>
      </c>
      <c r="F21" s="31">
        <v>1067</v>
      </c>
      <c r="G21" s="31">
        <v>809</v>
      </c>
      <c r="H21" s="31">
        <v>1953</v>
      </c>
      <c r="I21" s="31">
        <v>586</v>
      </c>
      <c r="J21" s="31">
        <v>550</v>
      </c>
      <c r="K21" s="31">
        <v>444</v>
      </c>
      <c r="L21" s="31">
        <v>350</v>
      </c>
      <c r="M21" s="31">
        <v>97</v>
      </c>
      <c r="N21" s="31">
        <v>52</v>
      </c>
      <c r="O21" s="31">
        <v>3454</v>
      </c>
      <c r="P21" s="16">
        <v>1107</v>
      </c>
      <c r="Q21" s="16">
        <v>47463</v>
      </c>
      <c r="R21" s="15">
        <v>6186</v>
      </c>
      <c r="S21" s="31">
        <v>1534</v>
      </c>
      <c r="T21" s="31">
        <v>1048</v>
      </c>
      <c r="U21" s="31">
        <v>801</v>
      </c>
      <c r="V21" s="31">
        <v>1940</v>
      </c>
      <c r="W21" s="31">
        <v>584</v>
      </c>
      <c r="X21" s="31">
        <v>548</v>
      </c>
      <c r="Y21" s="31">
        <v>440</v>
      </c>
      <c r="Z21" s="31">
        <v>350</v>
      </c>
      <c r="AA21" s="31">
        <v>89</v>
      </c>
      <c r="AB21" s="31">
        <v>48</v>
      </c>
      <c r="AC21" s="31">
        <v>3428</v>
      </c>
      <c r="AD21" s="16">
        <v>1091</v>
      </c>
      <c r="AE21" s="16">
        <v>59968</v>
      </c>
      <c r="AF21" s="15">
        <v>5524</v>
      </c>
      <c r="AG21" s="31">
        <v>1950</v>
      </c>
      <c r="AH21" s="31">
        <v>1179</v>
      </c>
      <c r="AI21" s="31">
        <v>714</v>
      </c>
      <c r="AJ21" s="31">
        <v>2444</v>
      </c>
      <c r="AK21" s="31">
        <v>507</v>
      </c>
      <c r="AL21" s="31">
        <v>894</v>
      </c>
      <c r="AM21" s="31">
        <v>407</v>
      </c>
      <c r="AN21" s="31">
        <v>312</v>
      </c>
      <c r="AO21" s="31">
        <v>111</v>
      </c>
      <c r="AP21" s="31">
        <v>60</v>
      </c>
      <c r="AQ21" s="31">
        <v>6657</v>
      </c>
      <c r="AR21" s="16">
        <v>942</v>
      </c>
    </row>
    <row r="22" spans="2:44" ht="15">
      <c r="B22" s="13" t="s">
        <v>19</v>
      </c>
      <c r="C22" s="6">
        <v>12890</v>
      </c>
      <c r="D22" s="4">
        <v>945</v>
      </c>
      <c r="E22" s="5">
        <v>417</v>
      </c>
      <c r="F22" s="5">
        <v>498</v>
      </c>
      <c r="G22" s="5">
        <v>192</v>
      </c>
      <c r="H22" s="5">
        <v>218</v>
      </c>
      <c r="I22" s="5">
        <v>511</v>
      </c>
      <c r="J22" s="5">
        <v>171</v>
      </c>
      <c r="K22" s="5">
        <v>147</v>
      </c>
      <c r="L22" s="5">
        <v>72</v>
      </c>
      <c r="M22" s="5">
        <v>34</v>
      </c>
      <c r="N22" s="5">
        <v>10</v>
      </c>
      <c r="O22" s="5">
        <v>1338</v>
      </c>
      <c r="P22" s="6">
        <v>441</v>
      </c>
      <c r="Q22" s="6">
        <v>12890</v>
      </c>
      <c r="R22" s="4">
        <v>945</v>
      </c>
      <c r="S22" s="5">
        <v>417</v>
      </c>
      <c r="T22" s="5">
        <v>498</v>
      </c>
      <c r="U22" s="5">
        <v>192</v>
      </c>
      <c r="V22" s="5">
        <v>218</v>
      </c>
      <c r="W22" s="5">
        <v>511</v>
      </c>
      <c r="X22" s="5">
        <v>171</v>
      </c>
      <c r="Y22" s="5">
        <v>147</v>
      </c>
      <c r="Z22" s="5">
        <v>72</v>
      </c>
      <c r="AA22" s="5">
        <v>34</v>
      </c>
      <c r="AB22" s="5">
        <v>10</v>
      </c>
      <c r="AC22" s="5">
        <v>1338</v>
      </c>
      <c r="AD22" s="6">
        <v>441</v>
      </c>
      <c r="AE22" s="6">
        <v>16996</v>
      </c>
      <c r="AF22" s="4">
        <v>906</v>
      </c>
      <c r="AG22" s="5">
        <v>500</v>
      </c>
      <c r="AH22" s="5">
        <v>535</v>
      </c>
      <c r="AI22" s="5">
        <v>177</v>
      </c>
      <c r="AJ22" s="5">
        <v>246</v>
      </c>
      <c r="AK22" s="5">
        <v>480</v>
      </c>
      <c r="AL22" s="5">
        <v>241</v>
      </c>
      <c r="AM22" s="5">
        <v>143</v>
      </c>
      <c r="AN22" s="5">
        <v>67</v>
      </c>
      <c r="AO22" s="5">
        <v>44</v>
      </c>
      <c r="AP22" s="5">
        <v>10</v>
      </c>
      <c r="AQ22" s="5">
        <v>1882</v>
      </c>
      <c r="AR22" s="6">
        <v>417</v>
      </c>
    </row>
    <row r="23" spans="2:44" ht="15">
      <c r="B23" s="14" t="s">
        <v>20</v>
      </c>
      <c r="C23" s="16">
        <v>34624</v>
      </c>
      <c r="D23" s="15">
        <v>4638</v>
      </c>
      <c r="E23" s="31">
        <v>1191</v>
      </c>
      <c r="F23" s="31">
        <v>743</v>
      </c>
      <c r="G23" s="31">
        <v>819</v>
      </c>
      <c r="H23" s="31">
        <v>1400</v>
      </c>
      <c r="I23" s="31">
        <v>1102</v>
      </c>
      <c r="J23" s="31">
        <v>426</v>
      </c>
      <c r="K23" s="31">
        <v>306</v>
      </c>
      <c r="L23" s="31">
        <v>196</v>
      </c>
      <c r="M23" s="31">
        <v>60</v>
      </c>
      <c r="N23" s="31">
        <v>23</v>
      </c>
      <c r="O23" s="31">
        <v>3563</v>
      </c>
      <c r="P23" s="16">
        <v>1062</v>
      </c>
      <c r="Q23" s="16">
        <v>34624</v>
      </c>
      <c r="R23" s="15">
        <v>4325</v>
      </c>
      <c r="S23" s="31">
        <v>1073</v>
      </c>
      <c r="T23" s="31">
        <v>652</v>
      </c>
      <c r="U23" s="31">
        <v>755</v>
      </c>
      <c r="V23" s="31">
        <v>1312</v>
      </c>
      <c r="W23" s="31">
        <v>969</v>
      </c>
      <c r="X23" s="31">
        <v>398</v>
      </c>
      <c r="Y23" s="31">
        <v>282</v>
      </c>
      <c r="Z23" s="31">
        <v>182</v>
      </c>
      <c r="AA23" s="31">
        <v>53</v>
      </c>
      <c r="AB23" s="31">
        <v>23</v>
      </c>
      <c r="AC23" s="31">
        <v>3321</v>
      </c>
      <c r="AD23" s="16">
        <v>962</v>
      </c>
      <c r="AE23" s="16">
        <v>51340</v>
      </c>
      <c r="AF23" s="15">
        <v>4239</v>
      </c>
      <c r="AG23" s="31">
        <v>1685</v>
      </c>
      <c r="AH23" s="31">
        <v>992</v>
      </c>
      <c r="AI23" s="31">
        <v>705</v>
      </c>
      <c r="AJ23" s="31">
        <v>1777</v>
      </c>
      <c r="AK23" s="31">
        <v>961</v>
      </c>
      <c r="AL23" s="31">
        <v>725</v>
      </c>
      <c r="AM23" s="31">
        <v>276</v>
      </c>
      <c r="AN23" s="31">
        <v>163</v>
      </c>
      <c r="AO23" s="31">
        <v>74</v>
      </c>
      <c r="AP23" s="31">
        <v>21</v>
      </c>
      <c r="AQ23" s="31">
        <v>5620</v>
      </c>
      <c r="AR23" s="16">
        <v>936</v>
      </c>
    </row>
    <row r="24" spans="2:44" ht="15">
      <c r="B24" s="13" t="s">
        <v>22</v>
      </c>
      <c r="C24" s="6">
        <v>6031</v>
      </c>
      <c r="D24" s="4">
        <v>699</v>
      </c>
      <c r="E24" s="5">
        <v>170</v>
      </c>
      <c r="F24" s="5">
        <v>104</v>
      </c>
      <c r="G24" s="5">
        <v>69</v>
      </c>
      <c r="H24" s="5">
        <v>56</v>
      </c>
      <c r="I24" s="5">
        <v>103</v>
      </c>
      <c r="J24" s="5">
        <v>78</v>
      </c>
      <c r="K24" s="5">
        <v>75</v>
      </c>
      <c r="L24" s="5">
        <v>21</v>
      </c>
      <c r="M24" s="5">
        <v>17</v>
      </c>
      <c r="N24" s="5">
        <v>11</v>
      </c>
      <c r="O24" s="5">
        <v>901</v>
      </c>
      <c r="P24" s="6">
        <v>202</v>
      </c>
      <c r="Q24" s="6">
        <v>6031</v>
      </c>
      <c r="R24" s="4">
        <v>698</v>
      </c>
      <c r="S24" s="5">
        <v>169</v>
      </c>
      <c r="T24" s="5">
        <v>104</v>
      </c>
      <c r="U24" s="5">
        <v>69</v>
      </c>
      <c r="V24" s="5">
        <v>56</v>
      </c>
      <c r="W24" s="5">
        <v>102</v>
      </c>
      <c r="X24" s="5">
        <v>77</v>
      </c>
      <c r="Y24" s="5">
        <v>75</v>
      </c>
      <c r="Z24" s="5">
        <v>21</v>
      </c>
      <c r="AA24" s="5">
        <v>17</v>
      </c>
      <c r="AB24" s="5">
        <v>11</v>
      </c>
      <c r="AC24" s="5">
        <v>894</v>
      </c>
      <c r="AD24" s="6">
        <v>198</v>
      </c>
      <c r="AE24" s="6">
        <v>7401</v>
      </c>
      <c r="AF24" s="4">
        <v>577</v>
      </c>
      <c r="AG24" s="5">
        <v>160</v>
      </c>
      <c r="AH24" s="5">
        <v>111</v>
      </c>
      <c r="AI24" s="5">
        <v>58</v>
      </c>
      <c r="AJ24" s="5">
        <v>56</v>
      </c>
      <c r="AK24" s="5">
        <v>77</v>
      </c>
      <c r="AL24" s="5">
        <v>82</v>
      </c>
      <c r="AM24" s="5">
        <v>67</v>
      </c>
      <c r="AN24" s="5">
        <v>20</v>
      </c>
      <c r="AO24" s="5">
        <v>18</v>
      </c>
      <c r="AP24" s="5">
        <v>11</v>
      </c>
      <c r="AQ24" s="5">
        <v>986</v>
      </c>
      <c r="AR24" s="6">
        <v>144</v>
      </c>
    </row>
    <row r="25" spans="2:44" ht="15">
      <c r="B25" s="14" t="s">
        <v>24</v>
      </c>
      <c r="C25" s="16">
        <v>21472</v>
      </c>
      <c r="D25" s="15">
        <v>3142</v>
      </c>
      <c r="E25" s="31">
        <v>711</v>
      </c>
      <c r="F25" s="31">
        <v>228</v>
      </c>
      <c r="G25" s="31">
        <v>449</v>
      </c>
      <c r="H25" s="31">
        <v>367</v>
      </c>
      <c r="I25" s="31">
        <v>238</v>
      </c>
      <c r="J25" s="31">
        <v>315</v>
      </c>
      <c r="K25" s="31">
        <v>263</v>
      </c>
      <c r="L25" s="31">
        <v>223</v>
      </c>
      <c r="M25" s="31">
        <v>96</v>
      </c>
      <c r="N25" s="31">
        <v>57</v>
      </c>
      <c r="O25" s="31">
        <v>1967</v>
      </c>
      <c r="P25" s="16">
        <v>688</v>
      </c>
      <c r="Q25" s="16">
        <v>21472</v>
      </c>
      <c r="R25" s="15">
        <v>2367</v>
      </c>
      <c r="S25" s="31">
        <v>572</v>
      </c>
      <c r="T25" s="31">
        <v>178</v>
      </c>
      <c r="U25" s="31">
        <v>360</v>
      </c>
      <c r="V25" s="31">
        <v>294</v>
      </c>
      <c r="W25" s="31">
        <v>202</v>
      </c>
      <c r="X25" s="31">
        <v>258</v>
      </c>
      <c r="Y25" s="31">
        <v>207</v>
      </c>
      <c r="Z25" s="31">
        <v>163</v>
      </c>
      <c r="AA25" s="31">
        <v>77</v>
      </c>
      <c r="AB25" s="31">
        <v>47</v>
      </c>
      <c r="AC25" s="31">
        <v>1555</v>
      </c>
      <c r="AD25" s="16">
        <v>542</v>
      </c>
      <c r="AE25" s="16">
        <v>27823</v>
      </c>
      <c r="AF25" s="15">
        <v>3062</v>
      </c>
      <c r="AG25" s="31">
        <v>854</v>
      </c>
      <c r="AH25" s="31">
        <v>290</v>
      </c>
      <c r="AI25" s="31">
        <v>434</v>
      </c>
      <c r="AJ25" s="31">
        <v>415</v>
      </c>
      <c r="AK25" s="31">
        <v>230</v>
      </c>
      <c r="AL25" s="31">
        <v>356</v>
      </c>
      <c r="AM25" s="31">
        <v>253</v>
      </c>
      <c r="AN25" s="31">
        <v>214</v>
      </c>
      <c r="AO25" s="31">
        <v>100</v>
      </c>
      <c r="AP25" s="31">
        <v>59</v>
      </c>
      <c r="AQ25" s="31">
        <v>2678</v>
      </c>
      <c r="AR25" s="16">
        <v>622</v>
      </c>
    </row>
    <row r="26" spans="2:44" ht="15">
      <c r="B26" s="13" t="s">
        <v>25</v>
      </c>
      <c r="C26" s="6">
        <v>22311</v>
      </c>
      <c r="D26" s="4">
        <v>5047</v>
      </c>
      <c r="E26" s="5">
        <v>729</v>
      </c>
      <c r="F26" s="5">
        <v>252</v>
      </c>
      <c r="G26" s="5">
        <v>398</v>
      </c>
      <c r="H26" s="5">
        <v>336</v>
      </c>
      <c r="I26" s="5">
        <v>172</v>
      </c>
      <c r="J26" s="5">
        <v>386</v>
      </c>
      <c r="K26" s="5">
        <v>115</v>
      </c>
      <c r="L26" s="5">
        <v>417</v>
      </c>
      <c r="M26" s="5">
        <v>69</v>
      </c>
      <c r="N26" s="5">
        <v>40</v>
      </c>
      <c r="O26" s="5">
        <v>1485</v>
      </c>
      <c r="P26" s="6">
        <v>733</v>
      </c>
      <c r="Q26" s="6">
        <v>22311</v>
      </c>
      <c r="R26" s="4">
        <v>4043</v>
      </c>
      <c r="S26" s="5">
        <v>611</v>
      </c>
      <c r="T26" s="5">
        <v>212</v>
      </c>
      <c r="U26" s="5">
        <v>350</v>
      </c>
      <c r="V26" s="5">
        <v>293</v>
      </c>
      <c r="W26" s="5">
        <v>141</v>
      </c>
      <c r="X26" s="5">
        <v>313</v>
      </c>
      <c r="Y26" s="5">
        <v>100</v>
      </c>
      <c r="Z26" s="5">
        <v>344</v>
      </c>
      <c r="AA26" s="5">
        <v>60</v>
      </c>
      <c r="AB26" s="5">
        <v>35</v>
      </c>
      <c r="AC26" s="5">
        <v>1243</v>
      </c>
      <c r="AD26" s="6">
        <v>601</v>
      </c>
      <c r="AE26" s="6">
        <v>32470</v>
      </c>
      <c r="AF26" s="4">
        <v>4839</v>
      </c>
      <c r="AG26" s="5">
        <v>920</v>
      </c>
      <c r="AH26" s="5">
        <v>374</v>
      </c>
      <c r="AI26" s="5">
        <v>400</v>
      </c>
      <c r="AJ26" s="5">
        <v>467</v>
      </c>
      <c r="AK26" s="5">
        <v>175</v>
      </c>
      <c r="AL26" s="5">
        <v>563</v>
      </c>
      <c r="AM26" s="5">
        <v>110</v>
      </c>
      <c r="AN26" s="5">
        <v>387</v>
      </c>
      <c r="AO26" s="5">
        <v>79</v>
      </c>
      <c r="AP26" s="5">
        <v>43</v>
      </c>
      <c r="AQ26" s="5">
        <v>2209</v>
      </c>
      <c r="AR26" s="6">
        <v>683</v>
      </c>
    </row>
    <row r="27" spans="2:44" ht="15">
      <c r="B27" s="14" t="s">
        <v>26</v>
      </c>
      <c r="C27" s="16">
        <v>922</v>
      </c>
      <c r="D27" s="15">
        <v>83</v>
      </c>
      <c r="E27" s="31">
        <v>29</v>
      </c>
      <c r="F27" s="31">
        <v>40</v>
      </c>
      <c r="G27" s="31">
        <v>23</v>
      </c>
      <c r="H27" s="31">
        <v>15</v>
      </c>
      <c r="I27" s="31">
        <v>7</v>
      </c>
      <c r="J27" s="31">
        <v>11</v>
      </c>
      <c r="K27" s="31">
        <v>16</v>
      </c>
      <c r="L27" s="31">
        <v>1</v>
      </c>
      <c r="M27" s="31">
        <v>5</v>
      </c>
      <c r="N27" s="31">
        <v>0</v>
      </c>
      <c r="O27" s="31">
        <v>61</v>
      </c>
      <c r="P27" s="16">
        <v>33</v>
      </c>
      <c r="Q27" s="16">
        <v>922</v>
      </c>
      <c r="R27" s="15">
        <v>83</v>
      </c>
      <c r="S27" s="31">
        <v>29</v>
      </c>
      <c r="T27" s="31">
        <v>40</v>
      </c>
      <c r="U27" s="31">
        <v>23</v>
      </c>
      <c r="V27" s="31">
        <v>15</v>
      </c>
      <c r="W27" s="31">
        <v>7</v>
      </c>
      <c r="X27" s="31">
        <v>11</v>
      </c>
      <c r="Y27" s="31">
        <v>16</v>
      </c>
      <c r="Z27" s="31">
        <v>1</v>
      </c>
      <c r="AA27" s="31">
        <v>5</v>
      </c>
      <c r="AB27" s="31">
        <v>0</v>
      </c>
      <c r="AC27" s="31">
        <v>61</v>
      </c>
      <c r="AD27" s="16">
        <v>33</v>
      </c>
      <c r="AE27" s="16">
        <v>886</v>
      </c>
      <c r="AF27" s="15">
        <v>81</v>
      </c>
      <c r="AG27" s="31">
        <v>32</v>
      </c>
      <c r="AH27" s="31">
        <v>40</v>
      </c>
      <c r="AI27" s="31">
        <v>22</v>
      </c>
      <c r="AJ27" s="31">
        <v>16</v>
      </c>
      <c r="AK27" s="31">
        <v>7</v>
      </c>
      <c r="AL27" s="31">
        <v>11</v>
      </c>
      <c r="AM27" s="31">
        <v>16</v>
      </c>
      <c r="AN27" s="31">
        <v>1</v>
      </c>
      <c r="AO27" s="31">
        <v>5</v>
      </c>
      <c r="AP27" s="31">
        <v>0</v>
      </c>
      <c r="AQ27" s="31">
        <v>84</v>
      </c>
      <c r="AR27" s="16">
        <v>33</v>
      </c>
    </row>
    <row r="28" spans="2:44" ht="15">
      <c r="B28" s="13" t="s">
        <v>29</v>
      </c>
      <c r="C28" s="6">
        <v>34718</v>
      </c>
      <c r="D28" s="4">
        <v>3607</v>
      </c>
      <c r="E28" s="5">
        <v>943</v>
      </c>
      <c r="F28" s="5">
        <v>931</v>
      </c>
      <c r="G28" s="5">
        <v>625</v>
      </c>
      <c r="H28" s="5">
        <v>310</v>
      </c>
      <c r="I28" s="5">
        <v>529</v>
      </c>
      <c r="J28" s="5">
        <v>547</v>
      </c>
      <c r="K28" s="5">
        <v>238</v>
      </c>
      <c r="L28" s="5">
        <v>272</v>
      </c>
      <c r="M28" s="5">
        <v>115</v>
      </c>
      <c r="N28" s="5">
        <v>57</v>
      </c>
      <c r="O28" s="5">
        <v>2683</v>
      </c>
      <c r="P28" s="6">
        <v>1030</v>
      </c>
      <c r="Q28" s="6">
        <v>34718</v>
      </c>
      <c r="R28" s="4">
        <v>3581</v>
      </c>
      <c r="S28" s="5">
        <v>929</v>
      </c>
      <c r="T28" s="5">
        <v>913</v>
      </c>
      <c r="U28" s="5">
        <v>623</v>
      </c>
      <c r="V28" s="5">
        <v>309</v>
      </c>
      <c r="W28" s="5">
        <v>526</v>
      </c>
      <c r="X28" s="5">
        <v>540</v>
      </c>
      <c r="Y28" s="5">
        <v>237</v>
      </c>
      <c r="Z28" s="5">
        <v>272</v>
      </c>
      <c r="AA28" s="5">
        <v>112</v>
      </c>
      <c r="AB28" s="5">
        <v>55</v>
      </c>
      <c r="AC28" s="5">
        <v>2660</v>
      </c>
      <c r="AD28" s="6">
        <v>1019</v>
      </c>
      <c r="AE28" s="6">
        <v>37049</v>
      </c>
      <c r="AF28" s="4">
        <v>3346</v>
      </c>
      <c r="AG28" s="5">
        <v>1318</v>
      </c>
      <c r="AH28" s="5">
        <v>1236</v>
      </c>
      <c r="AI28" s="5">
        <v>568</v>
      </c>
      <c r="AJ28" s="5">
        <v>398</v>
      </c>
      <c r="AK28" s="5">
        <v>494</v>
      </c>
      <c r="AL28" s="5">
        <v>815</v>
      </c>
      <c r="AM28" s="5">
        <v>215</v>
      </c>
      <c r="AN28" s="5">
        <v>230</v>
      </c>
      <c r="AO28" s="5">
        <v>114</v>
      </c>
      <c r="AP28" s="5">
        <v>78</v>
      </c>
      <c r="AQ28" s="5">
        <v>4639</v>
      </c>
      <c r="AR28" s="6">
        <v>899</v>
      </c>
    </row>
    <row r="29" spans="2:44" ht="15">
      <c r="B29" s="14" t="s">
        <v>30</v>
      </c>
      <c r="C29" s="16">
        <v>2292</v>
      </c>
      <c r="D29" s="15">
        <v>386</v>
      </c>
      <c r="E29" s="31">
        <v>118</v>
      </c>
      <c r="F29" s="31">
        <v>92</v>
      </c>
      <c r="G29" s="31">
        <v>55</v>
      </c>
      <c r="H29" s="31">
        <v>26</v>
      </c>
      <c r="I29" s="31">
        <v>50</v>
      </c>
      <c r="J29" s="31">
        <v>61</v>
      </c>
      <c r="K29" s="31">
        <v>36</v>
      </c>
      <c r="L29" s="31">
        <v>14</v>
      </c>
      <c r="M29" s="31">
        <v>1</v>
      </c>
      <c r="N29" s="31">
        <v>7</v>
      </c>
      <c r="O29" s="31">
        <v>278</v>
      </c>
      <c r="P29" s="16">
        <v>205</v>
      </c>
      <c r="Q29" s="16">
        <v>2292</v>
      </c>
      <c r="R29" s="15">
        <v>386</v>
      </c>
      <c r="S29" s="31">
        <v>118</v>
      </c>
      <c r="T29" s="31">
        <v>92</v>
      </c>
      <c r="U29" s="31">
        <v>55</v>
      </c>
      <c r="V29" s="31">
        <v>26</v>
      </c>
      <c r="W29" s="31">
        <v>50</v>
      </c>
      <c r="X29" s="31">
        <v>61</v>
      </c>
      <c r="Y29" s="31">
        <v>36</v>
      </c>
      <c r="Z29" s="31">
        <v>14</v>
      </c>
      <c r="AA29" s="31">
        <v>1</v>
      </c>
      <c r="AB29" s="31">
        <v>7</v>
      </c>
      <c r="AC29" s="31">
        <v>278</v>
      </c>
      <c r="AD29" s="16">
        <v>205</v>
      </c>
      <c r="AE29" s="16">
        <v>3223</v>
      </c>
      <c r="AF29" s="15">
        <v>371</v>
      </c>
      <c r="AG29" s="31">
        <v>122</v>
      </c>
      <c r="AH29" s="31">
        <v>101</v>
      </c>
      <c r="AI29" s="31">
        <v>50</v>
      </c>
      <c r="AJ29" s="31">
        <v>28</v>
      </c>
      <c r="AK29" s="31">
        <v>49</v>
      </c>
      <c r="AL29" s="31">
        <v>88</v>
      </c>
      <c r="AM29" s="31">
        <v>36</v>
      </c>
      <c r="AN29" s="31">
        <v>14</v>
      </c>
      <c r="AO29" s="31">
        <v>1</v>
      </c>
      <c r="AP29" s="31">
        <v>11</v>
      </c>
      <c r="AQ29" s="31">
        <v>507</v>
      </c>
      <c r="AR29" s="16">
        <v>202</v>
      </c>
    </row>
    <row r="30" spans="2:44" ht="15">
      <c r="B30" s="13" t="s">
        <v>31</v>
      </c>
      <c r="C30" s="6">
        <v>6251</v>
      </c>
      <c r="D30" s="4">
        <v>566</v>
      </c>
      <c r="E30" s="5">
        <v>212</v>
      </c>
      <c r="F30" s="5">
        <v>44</v>
      </c>
      <c r="G30" s="5">
        <v>127</v>
      </c>
      <c r="H30" s="5">
        <v>31</v>
      </c>
      <c r="I30" s="5">
        <v>55</v>
      </c>
      <c r="J30" s="5">
        <v>163</v>
      </c>
      <c r="K30" s="5">
        <v>80</v>
      </c>
      <c r="L30" s="5">
        <v>12</v>
      </c>
      <c r="M30" s="5">
        <v>44</v>
      </c>
      <c r="N30" s="5">
        <v>15</v>
      </c>
      <c r="O30" s="5">
        <v>1008</v>
      </c>
      <c r="P30" s="6">
        <v>223</v>
      </c>
      <c r="Q30" s="6">
        <v>6251</v>
      </c>
      <c r="R30" s="4">
        <v>555</v>
      </c>
      <c r="S30" s="5">
        <v>210</v>
      </c>
      <c r="T30" s="5">
        <v>43</v>
      </c>
      <c r="U30" s="5">
        <v>124</v>
      </c>
      <c r="V30" s="5">
        <v>31</v>
      </c>
      <c r="W30" s="5">
        <v>55</v>
      </c>
      <c r="X30" s="5">
        <v>149</v>
      </c>
      <c r="Y30" s="5">
        <v>77</v>
      </c>
      <c r="Z30" s="5">
        <v>12</v>
      </c>
      <c r="AA30" s="5">
        <v>44</v>
      </c>
      <c r="AB30" s="5">
        <v>15</v>
      </c>
      <c r="AC30" s="5">
        <v>997</v>
      </c>
      <c r="AD30" s="6">
        <v>217</v>
      </c>
      <c r="AE30" s="6">
        <v>6191</v>
      </c>
      <c r="AF30" s="4">
        <v>535</v>
      </c>
      <c r="AG30" s="5">
        <v>245</v>
      </c>
      <c r="AH30" s="5">
        <v>92</v>
      </c>
      <c r="AI30" s="5">
        <v>119</v>
      </c>
      <c r="AJ30" s="5">
        <v>29</v>
      </c>
      <c r="AK30" s="5">
        <v>52</v>
      </c>
      <c r="AL30" s="5">
        <v>222</v>
      </c>
      <c r="AM30" s="5">
        <v>79</v>
      </c>
      <c r="AN30" s="5">
        <v>12</v>
      </c>
      <c r="AO30" s="5">
        <v>44</v>
      </c>
      <c r="AP30" s="5">
        <v>16</v>
      </c>
      <c r="AQ30" s="5">
        <v>1242</v>
      </c>
      <c r="AR30" s="6">
        <v>201</v>
      </c>
    </row>
    <row r="31" spans="2:44" ht="15">
      <c r="B31" s="14" t="s">
        <v>32</v>
      </c>
      <c r="C31" s="16">
        <v>10982</v>
      </c>
      <c r="D31" s="15">
        <v>1120</v>
      </c>
      <c r="E31" s="31">
        <v>257</v>
      </c>
      <c r="F31" s="31">
        <v>239</v>
      </c>
      <c r="G31" s="31">
        <v>124</v>
      </c>
      <c r="H31" s="31">
        <v>80</v>
      </c>
      <c r="I31" s="31">
        <v>82</v>
      </c>
      <c r="J31" s="31">
        <v>114</v>
      </c>
      <c r="K31" s="31">
        <v>54</v>
      </c>
      <c r="L31" s="31">
        <v>133</v>
      </c>
      <c r="M31" s="31">
        <v>0</v>
      </c>
      <c r="N31" s="31">
        <v>14</v>
      </c>
      <c r="O31" s="31">
        <v>863</v>
      </c>
      <c r="P31" s="16">
        <v>211</v>
      </c>
      <c r="Q31" s="16">
        <v>10982</v>
      </c>
      <c r="R31" s="15">
        <v>1118</v>
      </c>
      <c r="S31" s="31">
        <v>256</v>
      </c>
      <c r="T31" s="31">
        <v>239</v>
      </c>
      <c r="U31" s="31">
        <v>124</v>
      </c>
      <c r="V31" s="31">
        <v>79</v>
      </c>
      <c r="W31" s="31">
        <v>82</v>
      </c>
      <c r="X31" s="31">
        <v>114</v>
      </c>
      <c r="Y31" s="31">
        <v>54</v>
      </c>
      <c r="Z31" s="31">
        <v>133</v>
      </c>
      <c r="AA31" s="31">
        <v>0</v>
      </c>
      <c r="AB31" s="31">
        <v>14</v>
      </c>
      <c r="AC31" s="31">
        <v>860</v>
      </c>
      <c r="AD31" s="16">
        <v>211</v>
      </c>
      <c r="AE31" s="16">
        <v>12227</v>
      </c>
      <c r="AF31" s="15">
        <v>1079</v>
      </c>
      <c r="AG31" s="31">
        <v>287</v>
      </c>
      <c r="AH31" s="31">
        <v>281</v>
      </c>
      <c r="AI31" s="31">
        <v>122</v>
      </c>
      <c r="AJ31" s="31">
        <v>98</v>
      </c>
      <c r="AK31" s="31">
        <v>82</v>
      </c>
      <c r="AL31" s="31">
        <v>130</v>
      </c>
      <c r="AM31" s="31">
        <v>52</v>
      </c>
      <c r="AN31" s="31">
        <v>121</v>
      </c>
      <c r="AO31" s="31">
        <v>0</v>
      </c>
      <c r="AP31" s="31">
        <v>15</v>
      </c>
      <c r="AQ31" s="31">
        <v>1000</v>
      </c>
      <c r="AR31" s="16">
        <v>196</v>
      </c>
    </row>
    <row r="32" spans="2:44" ht="15">
      <c r="B32" s="13" t="s">
        <v>34</v>
      </c>
      <c r="C32" s="6">
        <v>9485</v>
      </c>
      <c r="D32" s="4">
        <v>1051</v>
      </c>
      <c r="E32" s="5">
        <v>206</v>
      </c>
      <c r="F32" s="5">
        <v>171</v>
      </c>
      <c r="G32" s="5">
        <v>194</v>
      </c>
      <c r="H32" s="5">
        <v>72</v>
      </c>
      <c r="I32" s="5">
        <v>100</v>
      </c>
      <c r="J32" s="5">
        <v>110</v>
      </c>
      <c r="K32" s="5">
        <v>94</v>
      </c>
      <c r="L32" s="5">
        <v>116</v>
      </c>
      <c r="M32" s="5">
        <v>2</v>
      </c>
      <c r="N32" s="5">
        <v>16</v>
      </c>
      <c r="O32" s="5">
        <v>1501</v>
      </c>
      <c r="P32" s="6">
        <v>347</v>
      </c>
      <c r="Q32" s="6">
        <v>9485</v>
      </c>
      <c r="R32" s="4">
        <v>1051</v>
      </c>
      <c r="S32" s="5">
        <v>206</v>
      </c>
      <c r="T32" s="5">
        <v>171</v>
      </c>
      <c r="U32" s="5">
        <v>194</v>
      </c>
      <c r="V32" s="5">
        <v>72</v>
      </c>
      <c r="W32" s="5">
        <v>100</v>
      </c>
      <c r="X32" s="5">
        <v>110</v>
      </c>
      <c r="Y32" s="5">
        <v>94</v>
      </c>
      <c r="Z32" s="5">
        <v>116</v>
      </c>
      <c r="AA32" s="5">
        <v>2</v>
      </c>
      <c r="AB32" s="5">
        <v>16</v>
      </c>
      <c r="AC32" s="5">
        <v>1501</v>
      </c>
      <c r="AD32" s="6">
        <v>347</v>
      </c>
      <c r="AE32" s="6">
        <v>12893</v>
      </c>
      <c r="AF32" s="4">
        <v>1026</v>
      </c>
      <c r="AG32" s="5">
        <v>249</v>
      </c>
      <c r="AH32" s="5">
        <v>213</v>
      </c>
      <c r="AI32" s="5">
        <v>190</v>
      </c>
      <c r="AJ32" s="5">
        <v>84</v>
      </c>
      <c r="AK32" s="5">
        <v>97</v>
      </c>
      <c r="AL32" s="5">
        <v>174</v>
      </c>
      <c r="AM32" s="5">
        <v>94</v>
      </c>
      <c r="AN32" s="5">
        <v>112</v>
      </c>
      <c r="AO32" s="5">
        <v>10</v>
      </c>
      <c r="AP32" s="5">
        <v>15</v>
      </c>
      <c r="AQ32" s="5">
        <v>1961</v>
      </c>
      <c r="AR32" s="6">
        <v>323</v>
      </c>
    </row>
    <row r="33" spans="2:44" ht="15">
      <c r="B33" s="14" t="s">
        <v>35</v>
      </c>
      <c r="C33" s="16">
        <v>2079</v>
      </c>
      <c r="D33" s="15">
        <v>175</v>
      </c>
      <c r="E33" s="31">
        <v>73</v>
      </c>
      <c r="F33" s="31">
        <v>104</v>
      </c>
      <c r="G33" s="31">
        <v>38</v>
      </c>
      <c r="H33" s="31">
        <v>145</v>
      </c>
      <c r="I33" s="31">
        <v>73</v>
      </c>
      <c r="J33" s="31">
        <v>43</v>
      </c>
      <c r="K33" s="31">
        <v>26</v>
      </c>
      <c r="L33" s="31">
        <v>31</v>
      </c>
      <c r="M33" s="31">
        <v>12</v>
      </c>
      <c r="N33" s="31">
        <v>2</v>
      </c>
      <c r="O33" s="31">
        <v>200</v>
      </c>
      <c r="P33" s="16">
        <v>69</v>
      </c>
      <c r="Q33" s="16">
        <v>2079</v>
      </c>
      <c r="R33" s="15">
        <v>173</v>
      </c>
      <c r="S33" s="31">
        <v>73</v>
      </c>
      <c r="T33" s="31">
        <v>103</v>
      </c>
      <c r="U33" s="31">
        <v>37</v>
      </c>
      <c r="V33" s="31">
        <v>144</v>
      </c>
      <c r="W33" s="31">
        <v>73</v>
      </c>
      <c r="X33" s="31">
        <v>42</v>
      </c>
      <c r="Y33" s="31">
        <v>23</v>
      </c>
      <c r="Z33" s="31">
        <v>31</v>
      </c>
      <c r="AA33" s="31">
        <v>12</v>
      </c>
      <c r="AB33" s="31">
        <v>2</v>
      </c>
      <c r="AC33" s="31">
        <v>196</v>
      </c>
      <c r="AD33" s="16">
        <v>69</v>
      </c>
      <c r="AE33" s="16">
        <v>2269</v>
      </c>
      <c r="AF33" s="15">
        <v>173</v>
      </c>
      <c r="AG33" s="31">
        <v>87</v>
      </c>
      <c r="AH33" s="31">
        <v>128</v>
      </c>
      <c r="AI33" s="31">
        <v>36</v>
      </c>
      <c r="AJ33" s="31">
        <v>172</v>
      </c>
      <c r="AK33" s="31">
        <v>71</v>
      </c>
      <c r="AL33" s="31">
        <v>54</v>
      </c>
      <c r="AM33" s="31">
        <v>24</v>
      </c>
      <c r="AN33" s="31">
        <v>29</v>
      </c>
      <c r="AO33" s="31">
        <v>12</v>
      </c>
      <c r="AP33" s="31">
        <v>2</v>
      </c>
      <c r="AQ33" s="31">
        <v>256</v>
      </c>
      <c r="AR33" s="16">
        <v>66</v>
      </c>
    </row>
    <row r="34" spans="2:44" ht="15">
      <c r="B34" s="13" t="s">
        <v>36</v>
      </c>
      <c r="C34" s="6">
        <v>2531</v>
      </c>
      <c r="D34" s="4">
        <v>177</v>
      </c>
      <c r="E34" s="5">
        <v>77</v>
      </c>
      <c r="F34" s="5">
        <v>12</v>
      </c>
      <c r="G34" s="5">
        <v>53</v>
      </c>
      <c r="H34" s="5">
        <v>42</v>
      </c>
      <c r="I34" s="5">
        <v>17</v>
      </c>
      <c r="J34" s="5">
        <v>57</v>
      </c>
      <c r="K34" s="5">
        <v>31</v>
      </c>
      <c r="L34" s="5">
        <v>13</v>
      </c>
      <c r="M34" s="5">
        <v>1</v>
      </c>
      <c r="N34" s="5">
        <v>1</v>
      </c>
      <c r="O34" s="5">
        <v>298</v>
      </c>
      <c r="P34" s="6">
        <v>47</v>
      </c>
      <c r="Q34" s="6">
        <v>2531</v>
      </c>
      <c r="R34" s="4">
        <v>177</v>
      </c>
      <c r="S34" s="5">
        <v>77</v>
      </c>
      <c r="T34" s="5">
        <v>12</v>
      </c>
      <c r="U34" s="5">
        <v>53</v>
      </c>
      <c r="V34" s="5">
        <v>42</v>
      </c>
      <c r="W34" s="5">
        <v>17</v>
      </c>
      <c r="X34" s="5">
        <v>57</v>
      </c>
      <c r="Y34" s="5">
        <v>31</v>
      </c>
      <c r="Z34" s="5">
        <v>13</v>
      </c>
      <c r="AA34" s="5">
        <v>1</v>
      </c>
      <c r="AB34" s="5">
        <v>1</v>
      </c>
      <c r="AC34" s="5">
        <v>298</v>
      </c>
      <c r="AD34" s="6">
        <v>47</v>
      </c>
      <c r="AE34" s="6">
        <v>2889</v>
      </c>
      <c r="AF34" s="4">
        <v>134</v>
      </c>
      <c r="AG34" s="5">
        <v>94</v>
      </c>
      <c r="AH34" s="5">
        <v>84</v>
      </c>
      <c r="AI34" s="5">
        <v>34</v>
      </c>
      <c r="AJ34" s="5">
        <v>69</v>
      </c>
      <c r="AK34" s="5">
        <v>10</v>
      </c>
      <c r="AL34" s="5">
        <v>97</v>
      </c>
      <c r="AM34" s="5">
        <v>25</v>
      </c>
      <c r="AN34" s="5">
        <v>8</v>
      </c>
      <c r="AO34" s="5">
        <v>0</v>
      </c>
      <c r="AP34" s="5">
        <v>0</v>
      </c>
      <c r="AQ34" s="5">
        <v>788</v>
      </c>
      <c r="AR34" s="6">
        <v>34</v>
      </c>
    </row>
    <row r="35" spans="2:44" ht="15">
      <c r="B35" s="17" t="s">
        <v>52</v>
      </c>
      <c r="C35" s="19">
        <f>SUM(C11:C34)</f>
        <v>317553</v>
      </c>
      <c r="D35" s="18">
        <v>39165</v>
      </c>
      <c r="E35" s="32">
        <v>9068</v>
      </c>
      <c r="F35" s="32">
        <v>7061</v>
      </c>
      <c r="G35" s="32">
        <v>5346</v>
      </c>
      <c r="H35" s="32">
        <v>6295</v>
      </c>
      <c r="I35" s="32">
        <v>4786</v>
      </c>
      <c r="J35" s="32">
        <v>4279</v>
      </c>
      <c r="K35" s="32">
        <v>2662</v>
      </c>
      <c r="L35" s="32">
        <v>2517</v>
      </c>
      <c r="M35" s="32">
        <v>800</v>
      </c>
      <c r="N35" s="32">
        <v>446</v>
      </c>
      <c r="O35" s="32">
        <v>28417</v>
      </c>
      <c r="P35" s="19">
        <v>8855</v>
      </c>
      <c r="Q35" s="19">
        <v>317553</v>
      </c>
      <c r="R35" s="18">
        <v>36645</v>
      </c>
      <c r="S35" s="32">
        <v>8592</v>
      </c>
      <c r="T35" s="32">
        <v>6802</v>
      </c>
      <c r="U35" s="32">
        <v>5095</v>
      </c>
      <c r="V35" s="32">
        <v>6045</v>
      </c>
      <c r="W35" s="32">
        <v>4540</v>
      </c>
      <c r="X35" s="32">
        <v>4062</v>
      </c>
      <c r="Y35" s="32">
        <v>2537</v>
      </c>
      <c r="Z35" s="32">
        <v>2345</v>
      </c>
      <c r="AA35" s="32">
        <v>691</v>
      </c>
      <c r="AB35" s="32">
        <v>421</v>
      </c>
      <c r="AC35" s="32">
        <v>27262</v>
      </c>
      <c r="AD35" s="19">
        <v>8433</v>
      </c>
      <c r="AE35" s="19">
        <v>405202</v>
      </c>
      <c r="AF35" s="18">
        <v>36422</v>
      </c>
      <c r="AG35" s="32">
        <v>11944</v>
      </c>
      <c r="AH35" s="32">
        <v>8932</v>
      </c>
      <c r="AI35" s="32">
        <v>4903</v>
      </c>
      <c r="AJ35" s="32">
        <v>8009</v>
      </c>
      <c r="AK35" s="32">
        <v>4362</v>
      </c>
      <c r="AL35" s="32">
        <v>6580</v>
      </c>
      <c r="AM35" s="32">
        <v>2473</v>
      </c>
      <c r="AN35" s="32">
        <v>2271</v>
      </c>
      <c r="AO35" s="32">
        <v>880</v>
      </c>
      <c r="AP35" s="32">
        <v>482</v>
      </c>
      <c r="AQ35" s="32">
        <v>45685</v>
      </c>
      <c r="AR35" s="19">
        <v>7912</v>
      </c>
    </row>
    <row r="36" spans="2:44" ht="15">
      <c r="B36" s="20" t="s">
        <v>3</v>
      </c>
      <c r="C36" s="6">
        <v>6155</v>
      </c>
      <c r="D36" s="4">
        <v>1321</v>
      </c>
      <c r="E36" s="5">
        <v>270</v>
      </c>
      <c r="F36" s="5">
        <v>415</v>
      </c>
      <c r="G36" s="5">
        <v>295</v>
      </c>
      <c r="H36" s="5">
        <v>52</v>
      </c>
      <c r="I36" s="5">
        <v>43</v>
      </c>
      <c r="J36" s="5">
        <v>128</v>
      </c>
      <c r="K36" s="5">
        <v>90</v>
      </c>
      <c r="L36" s="5">
        <v>187</v>
      </c>
      <c r="M36" s="5">
        <v>35</v>
      </c>
      <c r="N36" s="5">
        <v>12</v>
      </c>
      <c r="O36" s="5">
        <v>643</v>
      </c>
      <c r="P36" s="6">
        <v>270</v>
      </c>
      <c r="Q36" s="6">
        <v>6155</v>
      </c>
      <c r="R36" s="4">
        <v>1311</v>
      </c>
      <c r="S36" s="5">
        <v>265</v>
      </c>
      <c r="T36" s="5">
        <v>409</v>
      </c>
      <c r="U36" s="5">
        <v>287</v>
      </c>
      <c r="V36" s="5">
        <v>52</v>
      </c>
      <c r="W36" s="5">
        <v>43</v>
      </c>
      <c r="X36" s="5">
        <v>126</v>
      </c>
      <c r="Y36" s="5">
        <v>88</v>
      </c>
      <c r="Z36" s="5">
        <v>187</v>
      </c>
      <c r="AA36" s="5">
        <v>27</v>
      </c>
      <c r="AB36" s="5">
        <v>11</v>
      </c>
      <c r="AC36" s="5">
        <v>635</v>
      </c>
      <c r="AD36" s="6">
        <v>264</v>
      </c>
      <c r="AE36" s="6">
        <v>7708</v>
      </c>
      <c r="AF36" s="4">
        <v>1314</v>
      </c>
      <c r="AG36" s="5">
        <v>308</v>
      </c>
      <c r="AH36" s="5">
        <v>414</v>
      </c>
      <c r="AI36" s="5">
        <v>294</v>
      </c>
      <c r="AJ36" s="5">
        <v>69</v>
      </c>
      <c r="AK36" s="5">
        <v>43</v>
      </c>
      <c r="AL36" s="5">
        <v>186</v>
      </c>
      <c r="AM36" s="5">
        <v>92</v>
      </c>
      <c r="AN36" s="5">
        <v>186</v>
      </c>
      <c r="AO36" s="5">
        <v>53</v>
      </c>
      <c r="AP36" s="5">
        <v>12</v>
      </c>
      <c r="AQ36" s="5">
        <v>719</v>
      </c>
      <c r="AR36" s="6">
        <v>258</v>
      </c>
    </row>
    <row r="37" spans="2:44" ht="15">
      <c r="B37" s="14" t="s">
        <v>4</v>
      </c>
      <c r="C37" s="16">
        <v>560</v>
      </c>
      <c r="D37" s="22">
        <v>39</v>
      </c>
      <c r="E37" s="31">
        <v>12</v>
      </c>
      <c r="F37" s="34">
        <v>6</v>
      </c>
      <c r="G37" s="34">
        <v>3</v>
      </c>
      <c r="H37" s="31">
        <v>2</v>
      </c>
      <c r="I37" s="34">
        <v>0</v>
      </c>
      <c r="J37" s="34">
        <v>6</v>
      </c>
      <c r="K37" s="31">
        <v>3</v>
      </c>
      <c r="L37" s="34">
        <v>1</v>
      </c>
      <c r="M37" s="34">
        <v>2</v>
      </c>
      <c r="N37" s="34">
        <v>0</v>
      </c>
      <c r="O37" s="34">
        <v>54</v>
      </c>
      <c r="P37" s="16">
        <v>13</v>
      </c>
      <c r="Q37" s="16">
        <v>560</v>
      </c>
      <c r="R37" s="22">
        <v>39</v>
      </c>
      <c r="S37" s="31">
        <v>12</v>
      </c>
      <c r="T37" s="34">
        <v>6</v>
      </c>
      <c r="U37" s="34">
        <v>3</v>
      </c>
      <c r="V37" s="31">
        <v>2</v>
      </c>
      <c r="W37" s="34">
        <v>0</v>
      </c>
      <c r="X37" s="34">
        <v>6</v>
      </c>
      <c r="Y37" s="31">
        <v>3</v>
      </c>
      <c r="Z37" s="34">
        <v>1</v>
      </c>
      <c r="AA37" s="34">
        <v>2</v>
      </c>
      <c r="AB37" s="34">
        <v>0</v>
      </c>
      <c r="AC37" s="34">
        <v>54</v>
      </c>
      <c r="AD37" s="16">
        <v>13</v>
      </c>
      <c r="AE37" s="16">
        <v>616</v>
      </c>
      <c r="AF37" s="22">
        <v>37</v>
      </c>
      <c r="AG37" s="31">
        <v>12</v>
      </c>
      <c r="AH37" s="34">
        <v>6</v>
      </c>
      <c r="AI37" s="34">
        <v>3</v>
      </c>
      <c r="AJ37" s="31">
        <v>4</v>
      </c>
      <c r="AK37" s="34">
        <v>0</v>
      </c>
      <c r="AL37" s="34">
        <v>6</v>
      </c>
      <c r="AM37" s="31">
        <v>2</v>
      </c>
      <c r="AN37" s="34">
        <v>1</v>
      </c>
      <c r="AO37" s="34">
        <v>2</v>
      </c>
      <c r="AP37" s="34">
        <v>0</v>
      </c>
      <c r="AQ37" s="34">
        <v>125</v>
      </c>
      <c r="AR37" s="16">
        <v>12</v>
      </c>
    </row>
    <row r="38" spans="2:44" ht="15">
      <c r="B38" s="20" t="s">
        <v>5</v>
      </c>
      <c r="C38" s="41">
        <v>2605</v>
      </c>
      <c r="D38" s="21">
        <v>337</v>
      </c>
      <c r="E38" s="5">
        <v>104</v>
      </c>
      <c r="F38" s="33">
        <v>31</v>
      </c>
      <c r="G38" s="33">
        <v>35</v>
      </c>
      <c r="H38" s="5">
        <v>5</v>
      </c>
      <c r="I38" s="33">
        <v>40</v>
      </c>
      <c r="J38" s="33">
        <v>39</v>
      </c>
      <c r="K38" s="5">
        <v>30</v>
      </c>
      <c r="L38" s="33">
        <v>6</v>
      </c>
      <c r="M38" s="33">
        <v>2</v>
      </c>
      <c r="N38" s="33">
        <v>17</v>
      </c>
      <c r="O38" s="33">
        <v>208</v>
      </c>
      <c r="P38" s="6">
        <v>40</v>
      </c>
      <c r="Q38" s="41">
        <v>1813</v>
      </c>
      <c r="R38" s="21">
        <v>201</v>
      </c>
      <c r="S38" s="5">
        <v>26</v>
      </c>
      <c r="T38" s="33">
        <v>56</v>
      </c>
      <c r="U38" s="33">
        <v>13</v>
      </c>
      <c r="V38" s="5">
        <v>7</v>
      </c>
      <c r="W38" s="33">
        <v>9</v>
      </c>
      <c r="X38" s="33">
        <v>15</v>
      </c>
      <c r="Y38" s="5">
        <v>19</v>
      </c>
      <c r="Z38" s="33">
        <v>2</v>
      </c>
      <c r="AA38" s="33">
        <v>0</v>
      </c>
      <c r="AB38" s="33">
        <v>12</v>
      </c>
      <c r="AC38" s="33">
        <v>104</v>
      </c>
      <c r="AD38" s="6">
        <v>65</v>
      </c>
      <c r="AE38" s="41">
        <v>3100</v>
      </c>
      <c r="AF38" s="21">
        <v>388</v>
      </c>
      <c r="AG38" s="5">
        <v>95</v>
      </c>
      <c r="AH38" s="33">
        <v>101</v>
      </c>
      <c r="AI38" s="33">
        <v>49</v>
      </c>
      <c r="AJ38" s="5">
        <v>31</v>
      </c>
      <c r="AK38" s="33">
        <v>20</v>
      </c>
      <c r="AL38" s="33">
        <v>93</v>
      </c>
      <c r="AM38" s="5">
        <v>25</v>
      </c>
      <c r="AN38" s="33">
        <v>2</v>
      </c>
      <c r="AO38" s="33">
        <v>26</v>
      </c>
      <c r="AP38" s="33">
        <v>22</v>
      </c>
      <c r="AQ38" s="33">
        <v>436</v>
      </c>
      <c r="AR38" s="6">
        <v>71</v>
      </c>
    </row>
    <row r="39" spans="2:44" ht="15">
      <c r="B39" s="14" t="s">
        <v>6</v>
      </c>
      <c r="C39" s="16">
        <v>1813</v>
      </c>
      <c r="D39" s="22">
        <v>285</v>
      </c>
      <c r="E39" s="31">
        <v>40</v>
      </c>
      <c r="F39" s="34">
        <v>79</v>
      </c>
      <c r="G39" s="34">
        <v>21</v>
      </c>
      <c r="H39" s="31">
        <v>9</v>
      </c>
      <c r="I39" s="34">
        <v>17</v>
      </c>
      <c r="J39" s="34">
        <v>20</v>
      </c>
      <c r="K39" s="31">
        <v>24</v>
      </c>
      <c r="L39" s="34">
        <v>3</v>
      </c>
      <c r="M39" s="34">
        <v>0</v>
      </c>
      <c r="N39" s="34">
        <v>12</v>
      </c>
      <c r="O39" s="34">
        <v>140</v>
      </c>
      <c r="P39" s="16">
        <v>87</v>
      </c>
      <c r="Q39" s="16">
        <v>2605</v>
      </c>
      <c r="R39" s="22">
        <v>337</v>
      </c>
      <c r="S39" s="31">
        <v>104</v>
      </c>
      <c r="T39" s="34">
        <v>31</v>
      </c>
      <c r="U39" s="34">
        <v>35</v>
      </c>
      <c r="V39" s="31">
        <v>5</v>
      </c>
      <c r="W39" s="34">
        <v>40</v>
      </c>
      <c r="X39" s="34">
        <v>39</v>
      </c>
      <c r="Y39" s="31">
        <v>30</v>
      </c>
      <c r="Z39" s="34">
        <v>6</v>
      </c>
      <c r="AA39" s="34">
        <v>2</v>
      </c>
      <c r="AB39" s="34">
        <v>17</v>
      </c>
      <c r="AC39" s="34">
        <v>208</v>
      </c>
      <c r="AD39" s="16">
        <v>40</v>
      </c>
      <c r="AE39" s="16">
        <v>3537</v>
      </c>
      <c r="AF39" s="22">
        <v>328</v>
      </c>
      <c r="AG39" s="31">
        <v>112</v>
      </c>
      <c r="AH39" s="34">
        <v>52</v>
      </c>
      <c r="AI39" s="34">
        <v>33</v>
      </c>
      <c r="AJ39" s="31">
        <v>5</v>
      </c>
      <c r="AK39" s="34">
        <v>39</v>
      </c>
      <c r="AL39" s="34">
        <v>48</v>
      </c>
      <c r="AM39" s="31">
        <v>30</v>
      </c>
      <c r="AN39" s="34">
        <v>6</v>
      </c>
      <c r="AO39" s="34">
        <v>1</v>
      </c>
      <c r="AP39" s="34">
        <v>17</v>
      </c>
      <c r="AQ39" s="34">
        <v>250</v>
      </c>
      <c r="AR39" s="16">
        <v>40</v>
      </c>
    </row>
    <row r="40" spans="2:44" ht="15">
      <c r="B40" s="20" t="s">
        <v>7</v>
      </c>
      <c r="C40" s="41">
        <v>2733</v>
      </c>
      <c r="D40" s="21">
        <v>364</v>
      </c>
      <c r="E40" s="5">
        <v>111</v>
      </c>
      <c r="F40" s="33">
        <v>92</v>
      </c>
      <c r="G40" s="33">
        <v>94</v>
      </c>
      <c r="H40" s="5">
        <v>31</v>
      </c>
      <c r="I40" s="33">
        <v>51</v>
      </c>
      <c r="J40" s="33">
        <v>44</v>
      </c>
      <c r="K40" s="5">
        <v>40</v>
      </c>
      <c r="L40" s="33">
        <v>11</v>
      </c>
      <c r="M40" s="33">
        <v>7</v>
      </c>
      <c r="N40" s="33">
        <v>13</v>
      </c>
      <c r="O40" s="33">
        <v>292</v>
      </c>
      <c r="P40" s="6">
        <v>143</v>
      </c>
      <c r="Q40" s="41">
        <v>2733</v>
      </c>
      <c r="R40" s="21">
        <v>364</v>
      </c>
      <c r="S40" s="5">
        <v>111</v>
      </c>
      <c r="T40" s="33">
        <v>92</v>
      </c>
      <c r="U40" s="33">
        <v>94</v>
      </c>
      <c r="V40" s="5">
        <v>31</v>
      </c>
      <c r="W40" s="33">
        <v>51</v>
      </c>
      <c r="X40" s="33">
        <v>44</v>
      </c>
      <c r="Y40" s="5">
        <v>40</v>
      </c>
      <c r="Z40" s="33">
        <v>11</v>
      </c>
      <c r="AA40" s="33">
        <v>7</v>
      </c>
      <c r="AB40" s="33">
        <v>13</v>
      </c>
      <c r="AC40" s="33">
        <v>292</v>
      </c>
      <c r="AD40" s="6">
        <v>143</v>
      </c>
      <c r="AE40" s="41">
        <v>3979</v>
      </c>
      <c r="AF40" s="21">
        <v>332</v>
      </c>
      <c r="AG40" s="5">
        <v>144</v>
      </c>
      <c r="AH40" s="33">
        <v>123</v>
      </c>
      <c r="AI40" s="33">
        <v>82</v>
      </c>
      <c r="AJ40" s="5">
        <v>33</v>
      </c>
      <c r="AK40" s="33">
        <v>47</v>
      </c>
      <c r="AL40" s="33">
        <v>74</v>
      </c>
      <c r="AM40" s="5">
        <v>39</v>
      </c>
      <c r="AN40" s="33">
        <v>10</v>
      </c>
      <c r="AO40" s="33">
        <v>9</v>
      </c>
      <c r="AP40" s="33">
        <v>13</v>
      </c>
      <c r="AQ40" s="33">
        <v>642</v>
      </c>
      <c r="AR40" s="6">
        <v>129</v>
      </c>
    </row>
    <row r="41" spans="2:44" ht="15">
      <c r="B41" s="14" t="s">
        <v>8</v>
      </c>
      <c r="C41" s="16">
        <v>5556</v>
      </c>
      <c r="D41" s="22">
        <v>1208</v>
      </c>
      <c r="E41" s="31">
        <v>183</v>
      </c>
      <c r="F41" s="34">
        <v>134</v>
      </c>
      <c r="G41" s="34">
        <v>87</v>
      </c>
      <c r="H41" s="31">
        <v>41</v>
      </c>
      <c r="I41" s="34">
        <v>140</v>
      </c>
      <c r="J41" s="34">
        <v>105</v>
      </c>
      <c r="K41" s="31">
        <v>60</v>
      </c>
      <c r="L41" s="34">
        <v>59</v>
      </c>
      <c r="M41" s="34">
        <v>103</v>
      </c>
      <c r="N41" s="34">
        <v>27</v>
      </c>
      <c r="O41" s="34">
        <v>924</v>
      </c>
      <c r="P41" s="16">
        <v>283</v>
      </c>
      <c r="Q41" s="16">
        <v>5556</v>
      </c>
      <c r="R41" s="22">
        <v>1203</v>
      </c>
      <c r="S41" s="31">
        <v>182</v>
      </c>
      <c r="T41" s="34">
        <v>134</v>
      </c>
      <c r="U41" s="34">
        <v>86</v>
      </c>
      <c r="V41" s="31">
        <v>41</v>
      </c>
      <c r="W41" s="34">
        <v>140</v>
      </c>
      <c r="X41" s="34">
        <v>104</v>
      </c>
      <c r="Y41" s="31">
        <v>59</v>
      </c>
      <c r="Z41" s="34">
        <v>58</v>
      </c>
      <c r="AA41" s="34">
        <v>100</v>
      </c>
      <c r="AB41" s="34">
        <v>27</v>
      </c>
      <c r="AC41" s="34">
        <v>917</v>
      </c>
      <c r="AD41" s="16">
        <v>283</v>
      </c>
      <c r="AE41" s="16">
        <v>10440</v>
      </c>
      <c r="AF41" s="22">
        <v>1170</v>
      </c>
      <c r="AG41" s="31">
        <v>222</v>
      </c>
      <c r="AH41" s="34">
        <v>129</v>
      </c>
      <c r="AI41" s="34">
        <v>87</v>
      </c>
      <c r="AJ41" s="31">
        <v>48</v>
      </c>
      <c r="AK41" s="34">
        <v>135</v>
      </c>
      <c r="AL41" s="34">
        <v>149</v>
      </c>
      <c r="AM41" s="31">
        <v>60</v>
      </c>
      <c r="AN41" s="34">
        <v>55</v>
      </c>
      <c r="AO41" s="34">
        <v>109</v>
      </c>
      <c r="AP41" s="34">
        <v>28</v>
      </c>
      <c r="AQ41" s="34">
        <v>1161</v>
      </c>
      <c r="AR41" s="16">
        <v>268</v>
      </c>
    </row>
    <row r="42" spans="2:44" ht="15">
      <c r="B42" s="20" t="s">
        <v>10</v>
      </c>
      <c r="C42" s="41">
        <v>596</v>
      </c>
      <c r="D42" s="21">
        <v>64</v>
      </c>
      <c r="E42" s="5">
        <v>9</v>
      </c>
      <c r="F42" s="33">
        <v>1</v>
      </c>
      <c r="G42" s="33">
        <v>8</v>
      </c>
      <c r="H42" s="5">
        <v>4</v>
      </c>
      <c r="I42" s="33">
        <v>2</v>
      </c>
      <c r="J42" s="33">
        <v>4</v>
      </c>
      <c r="K42" s="5">
        <v>3</v>
      </c>
      <c r="L42" s="33">
        <v>1</v>
      </c>
      <c r="M42" s="33">
        <v>4</v>
      </c>
      <c r="N42" s="33">
        <v>6</v>
      </c>
      <c r="O42" s="33">
        <v>84</v>
      </c>
      <c r="P42" s="6">
        <v>8</v>
      </c>
      <c r="Q42" s="41">
        <v>596</v>
      </c>
      <c r="R42" s="21">
        <v>64</v>
      </c>
      <c r="S42" s="5">
        <v>9</v>
      </c>
      <c r="T42" s="33">
        <v>1</v>
      </c>
      <c r="U42" s="33">
        <v>8</v>
      </c>
      <c r="V42" s="5">
        <v>4</v>
      </c>
      <c r="W42" s="33">
        <v>2</v>
      </c>
      <c r="X42" s="33">
        <v>4</v>
      </c>
      <c r="Y42" s="5">
        <v>3</v>
      </c>
      <c r="Z42" s="33">
        <v>1</v>
      </c>
      <c r="AA42" s="33">
        <v>4</v>
      </c>
      <c r="AB42" s="33">
        <v>6</v>
      </c>
      <c r="AC42" s="33">
        <v>84</v>
      </c>
      <c r="AD42" s="6">
        <v>8</v>
      </c>
      <c r="AE42" s="41">
        <v>675</v>
      </c>
      <c r="AF42" s="21">
        <v>63</v>
      </c>
      <c r="AG42" s="5">
        <v>9</v>
      </c>
      <c r="AH42" s="33">
        <v>1</v>
      </c>
      <c r="AI42" s="33">
        <v>9</v>
      </c>
      <c r="AJ42" s="5">
        <v>4</v>
      </c>
      <c r="AK42" s="33">
        <v>2</v>
      </c>
      <c r="AL42" s="33">
        <v>4</v>
      </c>
      <c r="AM42" s="5">
        <v>3</v>
      </c>
      <c r="AN42" s="33">
        <v>1</v>
      </c>
      <c r="AO42" s="33">
        <v>4</v>
      </c>
      <c r="AP42" s="33">
        <v>6</v>
      </c>
      <c r="AQ42" s="33">
        <v>82</v>
      </c>
      <c r="AR42" s="6">
        <v>7</v>
      </c>
    </row>
    <row r="43" spans="2:44" ht="15">
      <c r="B43" s="14" t="s">
        <v>53</v>
      </c>
      <c r="C43" s="16">
        <v>0</v>
      </c>
      <c r="D43" s="22">
        <v>0</v>
      </c>
      <c r="E43" s="31">
        <v>0</v>
      </c>
      <c r="F43" s="34">
        <v>0</v>
      </c>
      <c r="G43" s="34">
        <v>0</v>
      </c>
      <c r="H43" s="31">
        <v>0</v>
      </c>
      <c r="I43" s="34">
        <v>0</v>
      </c>
      <c r="J43" s="34">
        <v>0</v>
      </c>
      <c r="K43" s="31">
        <v>0</v>
      </c>
      <c r="L43" s="34">
        <v>0</v>
      </c>
      <c r="M43" s="34">
        <v>0</v>
      </c>
      <c r="N43" s="34">
        <v>0</v>
      </c>
      <c r="O43" s="34">
        <v>0</v>
      </c>
      <c r="P43" s="16">
        <v>0</v>
      </c>
      <c r="Q43" s="16">
        <v>0</v>
      </c>
      <c r="R43" s="22">
        <v>0</v>
      </c>
      <c r="S43" s="31">
        <v>0</v>
      </c>
      <c r="T43" s="34">
        <v>0</v>
      </c>
      <c r="U43" s="34">
        <v>0</v>
      </c>
      <c r="V43" s="31">
        <v>0</v>
      </c>
      <c r="W43" s="34">
        <v>0</v>
      </c>
      <c r="X43" s="34">
        <v>0</v>
      </c>
      <c r="Y43" s="31">
        <v>0</v>
      </c>
      <c r="Z43" s="34">
        <v>0</v>
      </c>
      <c r="AA43" s="34">
        <v>0</v>
      </c>
      <c r="AB43" s="34">
        <v>0</v>
      </c>
      <c r="AC43" s="34">
        <v>0</v>
      </c>
      <c r="AD43" s="16">
        <v>0</v>
      </c>
      <c r="AE43" s="16">
        <v>0</v>
      </c>
      <c r="AF43" s="22">
        <v>0</v>
      </c>
      <c r="AG43" s="31">
        <v>0</v>
      </c>
      <c r="AH43" s="34">
        <v>0</v>
      </c>
      <c r="AI43" s="34">
        <v>0</v>
      </c>
      <c r="AJ43" s="31">
        <v>0</v>
      </c>
      <c r="AK43" s="34">
        <v>0</v>
      </c>
      <c r="AL43" s="34">
        <v>0</v>
      </c>
      <c r="AM43" s="31">
        <v>0</v>
      </c>
      <c r="AN43" s="34">
        <v>0</v>
      </c>
      <c r="AO43" s="34">
        <v>0</v>
      </c>
      <c r="AP43" s="34">
        <v>0</v>
      </c>
      <c r="AQ43" s="34">
        <v>0</v>
      </c>
      <c r="AR43" s="16">
        <v>0</v>
      </c>
    </row>
    <row r="44" spans="2:44" ht="15">
      <c r="B44" s="20" t="s">
        <v>12</v>
      </c>
      <c r="C44" s="41">
        <v>4950</v>
      </c>
      <c r="D44" s="21">
        <v>585</v>
      </c>
      <c r="E44" s="5">
        <v>108</v>
      </c>
      <c r="F44" s="33">
        <v>54</v>
      </c>
      <c r="G44" s="33">
        <v>59</v>
      </c>
      <c r="H44" s="5">
        <v>52</v>
      </c>
      <c r="I44" s="33">
        <v>21</v>
      </c>
      <c r="J44" s="33">
        <v>58</v>
      </c>
      <c r="K44" s="5">
        <v>37</v>
      </c>
      <c r="L44" s="33">
        <v>32</v>
      </c>
      <c r="M44" s="33">
        <v>7</v>
      </c>
      <c r="N44" s="33">
        <v>34</v>
      </c>
      <c r="O44" s="33">
        <v>371</v>
      </c>
      <c r="P44" s="6">
        <v>80</v>
      </c>
      <c r="Q44" s="41">
        <v>4950</v>
      </c>
      <c r="R44" s="21">
        <v>577</v>
      </c>
      <c r="S44" s="5">
        <v>107</v>
      </c>
      <c r="T44" s="33">
        <v>53</v>
      </c>
      <c r="U44" s="33">
        <v>58</v>
      </c>
      <c r="V44" s="5">
        <v>50</v>
      </c>
      <c r="W44" s="33">
        <v>21</v>
      </c>
      <c r="X44" s="33">
        <v>57</v>
      </c>
      <c r="Y44" s="5">
        <v>37</v>
      </c>
      <c r="Z44" s="33">
        <v>32</v>
      </c>
      <c r="AA44" s="33">
        <v>7</v>
      </c>
      <c r="AB44" s="33">
        <v>34</v>
      </c>
      <c r="AC44" s="33">
        <v>368</v>
      </c>
      <c r="AD44" s="6">
        <v>76</v>
      </c>
      <c r="AE44" s="41">
        <v>8064</v>
      </c>
      <c r="AF44" s="21">
        <v>540</v>
      </c>
      <c r="AG44" s="5">
        <v>171</v>
      </c>
      <c r="AH44" s="33">
        <v>86</v>
      </c>
      <c r="AI44" s="33">
        <v>68</v>
      </c>
      <c r="AJ44" s="5">
        <v>103</v>
      </c>
      <c r="AK44" s="33">
        <v>20</v>
      </c>
      <c r="AL44" s="33">
        <v>89</v>
      </c>
      <c r="AM44" s="5">
        <v>33</v>
      </c>
      <c r="AN44" s="33">
        <v>29</v>
      </c>
      <c r="AO44" s="33">
        <v>17</v>
      </c>
      <c r="AP44" s="33">
        <v>32</v>
      </c>
      <c r="AQ44" s="33">
        <v>718</v>
      </c>
      <c r="AR44" s="6">
        <v>61</v>
      </c>
    </row>
    <row r="45" spans="2:44" ht="15">
      <c r="B45" s="14" t="s">
        <v>18</v>
      </c>
      <c r="C45" s="16">
        <v>25670</v>
      </c>
      <c r="D45" s="22">
        <v>5752</v>
      </c>
      <c r="E45" s="31">
        <v>1163</v>
      </c>
      <c r="F45" s="34">
        <v>1102</v>
      </c>
      <c r="G45" s="34">
        <v>924</v>
      </c>
      <c r="H45" s="31">
        <v>219</v>
      </c>
      <c r="I45" s="34">
        <v>283</v>
      </c>
      <c r="J45" s="34">
        <v>431</v>
      </c>
      <c r="K45" s="31">
        <v>343</v>
      </c>
      <c r="L45" s="34">
        <v>231</v>
      </c>
      <c r="M45" s="34">
        <v>102</v>
      </c>
      <c r="N45" s="34">
        <v>251</v>
      </c>
      <c r="O45" s="34">
        <v>2053</v>
      </c>
      <c r="P45" s="16">
        <v>1386</v>
      </c>
      <c r="Q45" s="16">
        <v>25670</v>
      </c>
      <c r="R45" s="22">
        <v>5557</v>
      </c>
      <c r="S45" s="31">
        <v>1140</v>
      </c>
      <c r="T45" s="34">
        <v>1054</v>
      </c>
      <c r="U45" s="34">
        <v>898</v>
      </c>
      <c r="V45" s="31">
        <v>210</v>
      </c>
      <c r="W45" s="34">
        <v>281</v>
      </c>
      <c r="X45" s="34">
        <v>423</v>
      </c>
      <c r="Y45" s="31">
        <v>340</v>
      </c>
      <c r="Z45" s="34">
        <v>229</v>
      </c>
      <c r="AA45" s="34">
        <v>97</v>
      </c>
      <c r="AB45" s="34">
        <v>243</v>
      </c>
      <c r="AC45" s="34">
        <v>2002</v>
      </c>
      <c r="AD45" s="16">
        <v>1353</v>
      </c>
      <c r="AE45" s="16">
        <v>33382</v>
      </c>
      <c r="AF45" s="22">
        <v>5466</v>
      </c>
      <c r="AG45" s="31">
        <v>1262</v>
      </c>
      <c r="AH45" s="34">
        <v>1355</v>
      </c>
      <c r="AI45" s="34">
        <v>883</v>
      </c>
      <c r="AJ45" s="31">
        <v>258</v>
      </c>
      <c r="AK45" s="34">
        <v>272</v>
      </c>
      <c r="AL45" s="34">
        <v>634</v>
      </c>
      <c r="AM45" s="31">
        <v>326</v>
      </c>
      <c r="AN45" s="34">
        <v>218</v>
      </c>
      <c r="AO45" s="34">
        <v>123</v>
      </c>
      <c r="AP45" s="34">
        <v>236</v>
      </c>
      <c r="AQ45" s="34">
        <v>2930</v>
      </c>
      <c r="AR45" s="16">
        <v>1269</v>
      </c>
    </row>
    <row r="46" spans="2:44" ht="15">
      <c r="B46" s="20" t="s">
        <v>21</v>
      </c>
      <c r="C46" s="41">
        <v>2090</v>
      </c>
      <c r="D46" s="21">
        <v>585</v>
      </c>
      <c r="E46" s="5">
        <v>98</v>
      </c>
      <c r="F46" s="33">
        <v>80</v>
      </c>
      <c r="G46" s="33">
        <v>133</v>
      </c>
      <c r="H46" s="5">
        <v>31</v>
      </c>
      <c r="I46" s="33">
        <v>54</v>
      </c>
      <c r="J46" s="33">
        <v>74</v>
      </c>
      <c r="K46" s="5">
        <v>18</v>
      </c>
      <c r="L46" s="33">
        <v>28</v>
      </c>
      <c r="M46" s="33">
        <v>13</v>
      </c>
      <c r="N46" s="33">
        <v>19</v>
      </c>
      <c r="O46" s="33">
        <v>257</v>
      </c>
      <c r="P46" s="6">
        <v>134</v>
      </c>
      <c r="Q46" s="41">
        <v>2090</v>
      </c>
      <c r="R46" s="21">
        <v>585</v>
      </c>
      <c r="S46" s="5">
        <v>98</v>
      </c>
      <c r="T46" s="33">
        <v>80</v>
      </c>
      <c r="U46" s="33">
        <v>133</v>
      </c>
      <c r="V46" s="5">
        <v>31</v>
      </c>
      <c r="W46" s="33">
        <v>54</v>
      </c>
      <c r="X46" s="33">
        <v>74</v>
      </c>
      <c r="Y46" s="5">
        <v>18</v>
      </c>
      <c r="Z46" s="33">
        <v>28</v>
      </c>
      <c r="AA46" s="33">
        <v>13</v>
      </c>
      <c r="AB46" s="33">
        <v>19</v>
      </c>
      <c r="AC46" s="33">
        <v>257</v>
      </c>
      <c r="AD46" s="6">
        <v>134</v>
      </c>
      <c r="AE46" s="41">
        <v>5063</v>
      </c>
      <c r="AF46" s="21">
        <v>574</v>
      </c>
      <c r="AG46" s="5">
        <v>122</v>
      </c>
      <c r="AH46" s="33">
        <v>102</v>
      </c>
      <c r="AI46" s="33">
        <v>123</v>
      </c>
      <c r="AJ46" s="5">
        <v>35</v>
      </c>
      <c r="AK46" s="33">
        <v>59</v>
      </c>
      <c r="AL46" s="33">
        <v>83</v>
      </c>
      <c r="AM46" s="5">
        <v>18</v>
      </c>
      <c r="AN46" s="33">
        <v>27</v>
      </c>
      <c r="AO46" s="33">
        <v>22</v>
      </c>
      <c r="AP46" s="33">
        <v>18</v>
      </c>
      <c r="AQ46" s="33">
        <v>349</v>
      </c>
      <c r="AR46" s="6">
        <v>123</v>
      </c>
    </row>
    <row r="47" spans="2:44" ht="15">
      <c r="B47" s="14" t="s">
        <v>23</v>
      </c>
      <c r="C47" s="16">
        <v>930</v>
      </c>
      <c r="D47" s="22">
        <v>75</v>
      </c>
      <c r="E47" s="31">
        <v>22</v>
      </c>
      <c r="F47" s="34">
        <v>43</v>
      </c>
      <c r="G47" s="34">
        <v>13</v>
      </c>
      <c r="H47" s="31">
        <v>8</v>
      </c>
      <c r="I47" s="34">
        <v>2</v>
      </c>
      <c r="J47" s="34">
        <v>2</v>
      </c>
      <c r="K47" s="31">
        <v>6</v>
      </c>
      <c r="L47" s="34">
        <v>1</v>
      </c>
      <c r="M47" s="34">
        <v>0</v>
      </c>
      <c r="N47" s="34">
        <v>19</v>
      </c>
      <c r="O47" s="34">
        <v>78</v>
      </c>
      <c r="P47" s="16">
        <v>17</v>
      </c>
      <c r="Q47" s="16">
        <v>930</v>
      </c>
      <c r="R47" s="22">
        <v>75</v>
      </c>
      <c r="S47" s="31">
        <v>22</v>
      </c>
      <c r="T47" s="34">
        <v>43</v>
      </c>
      <c r="U47" s="34">
        <v>13</v>
      </c>
      <c r="V47" s="31">
        <v>8</v>
      </c>
      <c r="W47" s="34">
        <v>2</v>
      </c>
      <c r="X47" s="34">
        <v>2</v>
      </c>
      <c r="Y47" s="31">
        <v>6</v>
      </c>
      <c r="Z47" s="34">
        <v>1</v>
      </c>
      <c r="AA47" s="34">
        <v>0</v>
      </c>
      <c r="AB47" s="34">
        <v>19</v>
      </c>
      <c r="AC47" s="34">
        <v>78</v>
      </c>
      <c r="AD47" s="16">
        <v>17</v>
      </c>
      <c r="AE47" s="16">
        <v>1094</v>
      </c>
      <c r="AF47" s="22">
        <v>75</v>
      </c>
      <c r="AG47" s="31">
        <v>26</v>
      </c>
      <c r="AH47" s="34">
        <v>48</v>
      </c>
      <c r="AI47" s="34">
        <v>13</v>
      </c>
      <c r="AJ47" s="31">
        <v>13</v>
      </c>
      <c r="AK47" s="34">
        <v>2</v>
      </c>
      <c r="AL47" s="34">
        <v>5</v>
      </c>
      <c r="AM47" s="31">
        <v>6</v>
      </c>
      <c r="AN47" s="34">
        <v>1</v>
      </c>
      <c r="AO47" s="34">
        <v>0</v>
      </c>
      <c r="AP47" s="34">
        <v>18</v>
      </c>
      <c r="AQ47" s="34">
        <v>88</v>
      </c>
      <c r="AR47" s="16">
        <v>17</v>
      </c>
    </row>
    <row r="48" spans="2:44" ht="15">
      <c r="B48" s="20" t="s">
        <v>27</v>
      </c>
      <c r="C48" s="41">
        <v>14062</v>
      </c>
      <c r="D48" s="21">
        <v>2573</v>
      </c>
      <c r="E48" s="5">
        <v>549</v>
      </c>
      <c r="F48" s="33">
        <v>185</v>
      </c>
      <c r="G48" s="33">
        <v>228</v>
      </c>
      <c r="H48" s="5">
        <v>117</v>
      </c>
      <c r="I48" s="33">
        <v>125</v>
      </c>
      <c r="J48" s="33">
        <v>173</v>
      </c>
      <c r="K48" s="5">
        <v>139</v>
      </c>
      <c r="L48" s="33">
        <v>338</v>
      </c>
      <c r="M48" s="33">
        <v>53</v>
      </c>
      <c r="N48" s="33">
        <v>52</v>
      </c>
      <c r="O48" s="33">
        <v>1491</v>
      </c>
      <c r="P48" s="6">
        <v>363</v>
      </c>
      <c r="Q48" s="41">
        <v>14062</v>
      </c>
      <c r="R48" s="21">
        <v>2518</v>
      </c>
      <c r="S48" s="5">
        <v>542</v>
      </c>
      <c r="T48" s="33">
        <v>185</v>
      </c>
      <c r="U48" s="33">
        <v>225</v>
      </c>
      <c r="V48" s="5">
        <v>114</v>
      </c>
      <c r="W48" s="33">
        <v>122</v>
      </c>
      <c r="X48" s="33">
        <v>168</v>
      </c>
      <c r="Y48" s="5">
        <v>138</v>
      </c>
      <c r="Z48" s="33">
        <v>338</v>
      </c>
      <c r="AA48" s="33">
        <v>41</v>
      </c>
      <c r="AB48" s="33">
        <v>52</v>
      </c>
      <c r="AC48" s="33">
        <v>1452</v>
      </c>
      <c r="AD48" s="6">
        <v>352</v>
      </c>
      <c r="AE48" s="41">
        <v>21997</v>
      </c>
      <c r="AF48" s="21">
        <v>2307</v>
      </c>
      <c r="AG48" s="5">
        <v>685</v>
      </c>
      <c r="AH48" s="33">
        <v>237</v>
      </c>
      <c r="AI48" s="33">
        <v>202</v>
      </c>
      <c r="AJ48" s="5">
        <v>159</v>
      </c>
      <c r="AK48" s="33">
        <v>113</v>
      </c>
      <c r="AL48" s="33">
        <v>303</v>
      </c>
      <c r="AM48" s="5">
        <v>127</v>
      </c>
      <c r="AN48" s="33">
        <v>273</v>
      </c>
      <c r="AO48" s="33">
        <v>50</v>
      </c>
      <c r="AP48" s="33">
        <v>50</v>
      </c>
      <c r="AQ48" s="33">
        <v>2310</v>
      </c>
      <c r="AR48" s="6">
        <v>312</v>
      </c>
    </row>
    <row r="49" spans="2:44" ht="15">
      <c r="B49" s="14" t="s">
        <v>28</v>
      </c>
      <c r="C49" s="16">
        <v>8888</v>
      </c>
      <c r="D49" s="22">
        <v>850</v>
      </c>
      <c r="E49" s="31">
        <v>204</v>
      </c>
      <c r="F49" s="34">
        <v>130</v>
      </c>
      <c r="G49" s="34">
        <v>183</v>
      </c>
      <c r="H49" s="31">
        <v>85</v>
      </c>
      <c r="I49" s="34">
        <v>45</v>
      </c>
      <c r="J49" s="34">
        <v>92</v>
      </c>
      <c r="K49" s="31">
        <v>65</v>
      </c>
      <c r="L49" s="34">
        <v>3</v>
      </c>
      <c r="M49" s="34">
        <v>6</v>
      </c>
      <c r="N49" s="34">
        <v>13</v>
      </c>
      <c r="O49" s="34">
        <v>385</v>
      </c>
      <c r="P49" s="16">
        <v>257</v>
      </c>
      <c r="Q49" s="16">
        <v>8888</v>
      </c>
      <c r="R49" s="22">
        <v>819</v>
      </c>
      <c r="S49" s="31">
        <v>196</v>
      </c>
      <c r="T49" s="34">
        <v>125</v>
      </c>
      <c r="U49" s="34">
        <v>177</v>
      </c>
      <c r="V49" s="31">
        <v>83</v>
      </c>
      <c r="W49" s="34">
        <v>40</v>
      </c>
      <c r="X49" s="34">
        <v>88</v>
      </c>
      <c r="Y49" s="31">
        <v>64</v>
      </c>
      <c r="Z49" s="34">
        <v>3</v>
      </c>
      <c r="AA49" s="34">
        <v>6</v>
      </c>
      <c r="AB49" s="34">
        <v>13</v>
      </c>
      <c r="AC49" s="34">
        <v>370</v>
      </c>
      <c r="AD49" s="16">
        <v>243</v>
      </c>
      <c r="AE49" s="16">
        <v>10186</v>
      </c>
      <c r="AF49" s="22">
        <v>737</v>
      </c>
      <c r="AG49" s="31">
        <v>320</v>
      </c>
      <c r="AH49" s="34">
        <v>159</v>
      </c>
      <c r="AI49" s="34">
        <v>163</v>
      </c>
      <c r="AJ49" s="31">
        <v>116</v>
      </c>
      <c r="AK49" s="34">
        <v>42</v>
      </c>
      <c r="AL49" s="34">
        <v>197</v>
      </c>
      <c r="AM49" s="31">
        <v>60</v>
      </c>
      <c r="AN49" s="34">
        <v>1</v>
      </c>
      <c r="AO49" s="34">
        <v>6</v>
      </c>
      <c r="AP49" s="34">
        <v>14</v>
      </c>
      <c r="AQ49" s="34">
        <v>1029</v>
      </c>
      <c r="AR49" s="16">
        <v>223</v>
      </c>
    </row>
    <row r="50" spans="2:44" ht="15">
      <c r="B50" s="20" t="s">
        <v>33</v>
      </c>
      <c r="C50" s="41">
        <v>4771</v>
      </c>
      <c r="D50" s="21">
        <v>486</v>
      </c>
      <c r="E50" s="5">
        <v>92</v>
      </c>
      <c r="F50" s="33">
        <v>87</v>
      </c>
      <c r="G50" s="33">
        <v>76</v>
      </c>
      <c r="H50" s="5">
        <v>41</v>
      </c>
      <c r="I50" s="33">
        <v>33</v>
      </c>
      <c r="J50" s="33">
        <v>67</v>
      </c>
      <c r="K50" s="5">
        <v>34</v>
      </c>
      <c r="L50" s="33">
        <v>0</v>
      </c>
      <c r="M50" s="33">
        <v>17</v>
      </c>
      <c r="N50" s="33">
        <v>21</v>
      </c>
      <c r="O50" s="33">
        <v>277</v>
      </c>
      <c r="P50" s="6">
        <v>73</v>
      </c>
      <c r="Q50" s="41">
        <v>4771</v>
      </c>
      <c r="R50" s="21">
        <v>482</v>
      </c>
      <c r="S50" s="5">
        <v>91</v>
      </c>
      <c r="T50" s="33">
        <v>87</v>
      </c>
      <c r="U50" s="33">
        <v>76</v>
      </c>
      <c r="V50" s="5">
        <v>41</v>
      </c>
      <c r="W50" s="33">
        <v>33</v>
      </c>
      <c r="X50" s="33">
        <v>67</v>
      </c>
      <c r="Y50" s="5">
        <v>34</v>
      </c>
      <c r="Z50" s="33">
        <v>0</v>
      </c>
      <c r="AA50" s="33">
        <v>17</v>
      </c>
      <c r="AB50" s="33">
        <v>20</v>
      </c>
      <c r="AC50" s="33">
        <v>275</v>
      </c>
      <c r="AD50" s="6">
        <v>72</v>
      </c>
      <c r="AE50" s="41">
        <v>5888</v>
      </c>
      <c r="AF50" s="21">
        <v>456</v>
      </c>
      <c r="AG50" s="5">
        <v>174</v>
      </c>
      <c r="AH50" s="33">
        <v>127</v>
      </c>
      <c r="AI50" s="33">
        <v>73</v>
      </c>
      <c r="AJ50" s="5">
        <v>50</v>
      </c>
      <c r="AK50" s="33">
        <v>30</v>
      </c>
      <c r="AL50" s="33">
        <v>130</v>
      </c>
      <c r="AM50" s="5">
        <v>32</v>
      </c>
      <c r="AN50" s="33">
        <v>0</v>
      </c>
      <c r="AO50" s="33">
        <v>17</v>
      </c>
      <c r="AP50" s="33">
        <v>21</v>
      </c>
      <c r="AQ50" s="33">
        <v>794</v>
      </c>
      <c r="AR50" s="6">
        <v>62</v>
      </c>
    </row>
    <row r="51" spans="2:44" ht="15">
      <c r="B51" s="14" t="s">
        <v>37</v>
      </c>
      <c r="C51" s="16">
        <v>4347</v>
      </c>
      <c r="D51" s="22">
        <v>540</v>
      </c>
      <c r="E51" s="31">
        <v>123</v>
      </c>
      <c r="F51" s="34">
        <v>61</v>
      </c>
      <c r="G51" s="34">
        <v>57</v>
      </c>
      <c r="H51" s="31">
        <v>9</v>
      </c>
      <c r="I51" s="34">
        <v>33</v>
      </c>
      <c r="J51" s="34">
        <v>63</v>
      </c>
      <c r="K51" s="31">
        <v>54</v>
      </c>
      <c r="L51" s="34">
        <v>25</v>
      </c>
      <c r="M51" s="34">
        <v>0</v>
      </c>
      <c r="N51" s="34">
        <v>19</v>
      </c>
      <c r="O51" s="34">
        <v>320</v>
      </c>
      <c r="P51" s="16">
        <v>95</v>
      </c>
      <c r="Q51" s="16">
        <v>4347</v>
      </c>
      <c r="R51" s="22">
        <v>540</v>
      </c>
      <c r="S51" s="31">
        <v>123</v>
      </c>
      <c r="T51" s="34">
        <v>61</v>
      </c>
      <c r="U51" s="34">
        <v>57</v>
      </c>
      <c r="V51" s="31">
        <v>9</v>
      </c>
      <c r="W51" s="34">
        <v>33</v>
      </c>
      <c r="X51" s="34">
        <v>63</v>
      </c>
      <c r="Y51" s="31">
        <v>54</v>
      </c>
      <c r="Z51" s="34">
        <v>25</v>
      </c>
      <c r="AA51" s="34">
        <v>0</v>
      </c>
      <c r="AB51" s="34">
        <v>19</v>
      </c>
      <c r="AC51" s="34">
        <v>320</v>
      </c>
      <c r="AD51" s="16">
        <v>95</v>
      </c>
      <c r="AE51" s="16">
        <v>6670</v>
      </c>
      <c r="AF51" s="22">
        <v>521</v>
      </c>
      <c r="AG51" s="31">
        <v>122</v>
      </c>
      <c r="AH51" s="34">
        <v>63</v>
      </c>
      <c r="AI51" s="34">
        <v>53</v>
      </c>
      <c r="AJ51" s="31">
        <v>9</v>
      </c>
      <c r="AK51" s="34">
        <v>30</v>
      </c>
      <c r="AL51" s="34">
        <v>63</v>
      </c>
      <c r="AM51" s="31">
        <v>52</v>
      </c>
      <c r="AN51" s="34">
        <v>25</v>
      </c>
      <c r="AO51" s="34">
        <v>0</v>
      </c>
      <c r="AP51" s="34">
        <v>16</v>
      </c>
      <c r="AQ51" s="34">
        <v>335</v>
      </c>
      <c r="AR51" s="16">
        <v>94</v>
      </c>
    </row>
    <row r="52" spans="2:44" ht="15">
      <c r="B52" s="23" t="s">
        <v>54</v>
      </c>
      <c r="C52" s="42">
        <f>SUM(C36:C51)</f>
        <v>85726</v>
      </c>
      <c r="D52" s="24">
        <v>15064</v>
      </c>
      <c r="E52" s="2">
        <v>3088</v>
      </c>
      <c r="F52" s="35">
        <v>2500</v>
      </c>
      <c r="G52" s="35">
        <v>2216</v>
      </c>
      <c r="H52" s="2">
        <v>706</v>
      </c>
      <c r="I52" s="35">
        <v>889</v>
      </c>
      <c r="J52" s="35">
        <v>1306</v>
      </c>
      <c r="K52" s="2">
        <v>946</v>
      </c>
      <c r="L52" s="35">
        <v>926</v>
      </c>
      <c r="M52" s="35">
        <v>351</v>
      </c>
      <c r="N52" s="35">
        <v>515</v>
      </c>
      <c r="O52" s="35">
        <v>7577</v>
      </c>
      <c r="P52" s="3">
        <v>3249</v>
      </c>
      <c r="Q52" s="42">
        <v>85726</v>
      </c>
      <c r="R52" s="24">
        <v>14672</v>
      </c>
      <c r="S52" s="2">
        <v>3028</v>
      </c>
      <c r="T52" s="35">
        <v>2417</v>
      </c>
      <c r="U52" s="35">
        <v>2163</v>
      </c>
      <c r="V52" s="2">
        <v>688</v>
      </c>
      <c r="W52" s="35">
        <v>871</v>
      </c>
      <c r="X52" s="35">
        <v>1280</v>
      </c>
      <c r="Y52" s="2">
        <v>933</v>
      </c>
      <c r="Z52" s="35">
        <v>922</v>
      </c>
      <c r="AA52" s="35">
        <v>323</v>
      </c>
      <c r="AB52" s="35">
        <v>505</v>
      </c>
      <c r="AC52" s="35">
        <v>7416</v>
      </c>
      <c r="AD52" s="3">
        <v>3158</v>
      </c>
      <c r="AE52" s="42">
        <v>122399</v>
      </c>
      <c r="AF52" s="24">
        <v>14308</v>
      </c>
      <c r="AG52" s="2">
        <v>3784</v>
      </c>
      <c r="AH52" s="35">
        <v>3003</v>
      </c>
      <c r="AI52" s="35">
        <v>2135</v>
      </c>
      <c r="AJ52" s="2">
        <v>937</v>
      </c>
      <c r="AK52" s="35">
        <v>854</v>
      </c>
      <c r="AL52" s="35">
        <v>2064</v>
      </c>
      <c r="AM52" s="2">
        <v>905</v>
      </c>
      <c r="AN52" s="35">
        <v>835</v>
      </c>
      <c r="AO52" s="35">
        <v>439</v>
      </c>
      <c r="AP52" s="35">
        <v>503</v>
      </c>
      <c r="AQ52" s="35">
        <v>11968</v>
      </c>
      <c r="AR52" s="3">
        <v>2946</v>
      </c>
    </row>
    <row r="53" spans="2:44" ht="15">
      <c r="B53" s="17" t="s">
        <v>55</v>
      </c>
      <c r="C53" s="43">
        <f>C54-C52-C35</f>
        <v>25425</v>
      </c>
      <c r="D53" s="18">
        <v>5447</v>
      </c>
      <c r="E53" s="32">
        <v>651</v>
      </c>
      <c r="F53" s="32">
        <v>278</v>
      </c>
      <c r="G53" s="32">
        <v>544</v>
      </c>
      <c r="H53" s="32">
        <v>251</v>
      </c>
      <c r="I53" s="32">
        <v>610</v>
      </c>
      <c r="J53" s="32">
        <v>516</v>
      </c>
      <c r="K53" s="32">
        <v>209</v>
      </c>
      <c r="L53" s="32">
        <v>366</v>
      </c>
      <c r="M53" s="32">
        <v>143</v>
      </c>
      <c r="N53" s="32">
        <v>1081</v>
      </c>
      <c r="O53" s="32">
        <v>3014</v>
      </c>
      <c r="P53" s="19">
        <v>985</v>
      </c>
      <c r="Q53" s="43">
        <f>Q54-Q52-Q35</f>
        <v>25425</v>
      </c>
      <c r="R53" s="74">
        <f>+R54-R52-R35</f>
        <v>8359</v>
      </c>
      <c r="S53" s="75">
        <f aca="true" t="shared" si="0" ref="S53:AD53">+S54-S52-S35</f>
        <v>1187</v>
      </c>
      <c r="T53" s="75">
        <f t="shared" si="0"/>
        <v>620</v>
      </c>
      <c r="U53" s="75">
        <f t="shared" si="0"/>
        <v>848</v>
      </c>
      <c r="V53" s="75">
        <f t="shared" si="0"/>
        <v>519</v>
      </c>
      <c r="W53" s="75">
        <f t="shared" si="0"/>
        <v>874</v>
      </c>
      <c r="X53" s="75">
        <f t="shared" si="0"/>
        <v>759</v>
      </c>
      <c r="Y53" s="75">
        <f t="shared" si="0"/>
        <v>347</v>
      </c>
      <c r="Z53" s="75">
        <f t="shared" si="0"/>
        <v>542</v>
      </c>
      <c r="AA53" s="75">
        <f t="shared" si="0"/>
        <v>280</v>
      </c>
      <c r="AB53" s="75">
        <f t="shared" si="0"/>
        <v>1116</v>
      </c>
      <c r="AC53" s="75">
        <f t="shared" si="0"/>
        <v>4330</v>
      </c>
      <c r="AD53" s="76">
        <f t="shared" si="0"/>
        <v>1498</v>
      </c>
      <c r="AE53" s="43">
        <f>+AE54-AE52-AE35</f>
        <v>46331</v>
      </c>
      <c r="AF53" s="18">
        <f>+AF54-AF52-AF35</f>
        <v>5197</v>
      </c>
      <c r="AG53" s="32">
        <f aca="true" t="shared" si="1" ref="AG53:AR53">+AG54-AG52-AG35</f>
        <v>845</v>
      </c>
      <c r="AH53" s="32">
        <f t="shared" si="1"/>
        <v>398</v>
      </c>
      <c r="AI53" s="32">
        <f t="shared" si="1"/>
        <v>523</v>
      </c>
      <c r="AJ53" s="32">
        <f t="shared" si="1"/>
        <v>306</v>
      </c>
      <c r="AK53" s="32">
        <f t="shared" si="1"/>
        <v>578</v>
      </c>
      <c r="AL53" s="32">
        <f t="shared" si="1"/>
        <v>717</v>
      </c>
      <c r="AM53" s="32">
        <f t="shared" si="1"/>
        <v>200</v>
      </c>
      <c r="AN53" s="32">
        <f t="shared" si="1"/>
        <v>336</v>
      </c>
      <c r="AO53" s="32">
        <f t="shared" si="1"/>
        <v>162</v>
      </c>
      <c r="AP53" s="32">
        <f t="shared" si="1"/>
        <v>1129</v>
      </c>
      <c r="AQ53" s="32">
        <f t="shared" si="1"/>
        <v>3979</v>
      </c>
      <c r="AR53" s="19">
        <f t="shared" si="1"/>
        <v>937</v>
      </c>
    </row>
    <row r="54" spans="2:44" ht="15">
      <c r="B54" s="25" t="s">
        <v>56</v>
      </c>
      <c r="C54" s="44">
        <v>428704</v>
      </c>
      <c r="D54" s="24">
        <v>59676</v>
      </c>
      <c r="E54" s="2">
        <v>12807</v>
      </c>
      <c r="F54" s="35">
        <v>9839</v>
      </c>
      <c r="G54" s="35">
        <v>8106</v>
      </c>
      <c r="H54" s="2">
        <v>7252</v>
      </c>
      <c r="I54" s="35">
        <v>6285</v>
      </c>
      <c r="J54" s="35">
        <v>6101</v>
      </c>
      <c r="K54" s="2">
        <v>3817</v>
      </c>
      <c r="L54" s="35">
        <v>3809</v>
      </c>
      <c r="M54" s="35">
        <v>1294</v>
      </c>
      <c r="N54" s="35">
        <v>2042</v>
      </c>
      <c r="O54" s="35">
        <v>39008</v>
      </c>
      <c r="P54" s="3">
        <v>13089</v>
      </c>
      <c r="Q54" s="44">
        <v>428704</v>
      </c>
      <c r="R54" s="24">
        <v>59676</v>
      </c>
      <c r="S54" s="77">
        <v>12807</v>
      </c>
      <c r="T54" s="35">
        <v>9839</v>
      </c>
      <c r="U54" s="35">
        <v>8106</v>
      </c>
      <c r="V54" s="77">
        <v>7252</v>
      </c>
      <c r="W54" s="35">
        <v>6285</v>
      </c>
      <c r="X54" s="35">
        <v>6101</v>
      </c>
      <c r="Y54" s="77">
        <v>3817</v>
      </c>
      <c r="Z54" s="35">
        <v>3809</v>
      </c>
      <c r="AA54" s="35">
        <v>1294</v>
      </c>
      <c r="AB54" s="35">
        <v>2042</v>
      </c>
      <c r="AC54" s="35">
        <v>39008</v>
      </c>
      <c r="AD54" s="78">
        <v>13089</v>
      </c>
      <c r="AE54" s="44">
        <v>573932</v>
      </c>
      <c r="AF54" s="24">
        <v>55927</v>
      </c>
      <c r="AG54" s="2">
        <v>16573</v>
      </c>
      <c r="AH54" s="35">
        <v>12333</v>
      </c>
      <c r="AI54" s="35">
        <v>7561</v>
      </c>
      <c r="AJ54" s="2">
        <v>9252</v>
      </c>
      <c r="AK54" s="35">
        <v>5794</v>
      </c>
      <c r="AL54" s="35">
        <v>9361</v>
      </c>
      <c r="AM54" s="2">
        <v>3578</v>
      </c>
      <c r="AN54" s="35">
        <v>3442</v>
      </c>
      <c r="AO54" s="35">
        <v>1481</v>
      </c>
      <c r="AP54" s="35">
        <v>2114</v>
      </c>
      <c r="AQ54" s="35">
        <v>61632</v>
      </c>
      <c r="AR54" s="3">
        <v>11795</v>
      </c>
    </row>
    <row r="55" spans="2:44" ht="15">
      <c r="B55" s="26" t="s">
        <v>57</v>
      </c>
      <c r="C55" s="45">
        <v>73666</v>
      </c>
      <c r="D55" s="18">
        <v>3148</v>
      </c>
      <c r="E55" s="32">
        <v>849</v>
      </c>
      <c r="F55" s="32">
        <v>170</v>
      </c>
      <c r="G55" s="32">
        <v>659</v>
      </c>
      <c r="H55" s="32">
        <v>1520</v>
      </c>
      <c r="I55" s="32">
        <v>204</v>
      </c>
      <c r="J55" s="32">
        <v>661</v>
      </c>
      <c r="K55" s="32">
        <v>311</v>
      </c>
      <c r="L55" s="32">
        <v>163</v>
      </c>
      <c r="M55" s="32">
        <v>136</v>
      </c>
      <c r="N55" s="32">
        <v>20</v>
      </c>
      <c r="O55" s="32">
        <v>3808</v>
      </c>
      <c r="P55" s="19">
        <v>774</v>
      </c>
      <c r="Q55" s="45">
        <v>73666</v>
      </c>
      <c r="R55" s="18">
        <v>3136</v>
      </c>
      <c r="S55" s="32">
        <v>848</v>
      </c>
      <c r="T55" s="32">
        <v>170</v>
      </c>
      <c r="U55" s="32">
        <v>659</v>
      </c>
      <c r="V55" s="32">
        <v>1519</v>
      </c>
      <c r="W55" s="32">
        <v>198</v>
      </c>
      <c r="X55" s="32">
        <v>660</v>
      </c>
      <c r="Y55" s="32">
        <v>309</v>
      </c>
      <c r="Z55" s="32">
        <v>163</v>
      </c>
      <c r="AA55" s="32">
        <v>134</v>
      </c>
      <c r="AB55" s="32">
        <v>20</v>
      </c>
      <c r="AC55" s="32">
        <v>3797</v>
      </c>
      <c r="AD55" s="19">
        <v>767</v>
      </c>
      <c r="AE55" s="45">
        <v>81280</v>
      </c>
      <c r="AF55" s="18">
        <v>2219</v>
      </c>
      <c r="AG55" s="32">
        <v>1016</v>
      </c>
      <c r="AH55" s="32">
        <v>323</v>
      </c>
      <c r="AI55" s="32">
        <v>483</v>
      </c>
      <c r="AJ55" s="32">
        <v>1807</v>
      </c>
      <c r="AK55" s="32">
        <v>158</v>
      </c>
      <c r="AL55" s="32">
        <v>779</v>
      </c>
      <c r="AM55" s="32">
        <v>233</v>
      </c>
      <c r="AN55" s="32">
        <v>126</v>
      </c>
      <c r="AO55" s="32">
        <v>99</v>
      </c>
      <c r="AP55" s="32">
        <v>14</v>
      </c>
      <c r="AQ55" s="32">
        <v>5037</v>
      </c>
      <c r="AR55" s="19">
        <v>581</v>
      </c>
    </row>
    <row r="56" spans="2:44" ht="15">
      <c r="B56" s="27" t="s">
        <v>58</v>
      </c>
      <c r="C56" s="46">
        <v>837012</v>
      </c>
      <c r="D56" s="28">
        <v>118747</v>
      </c>
      <c r="E56" s="29">
        <v>21821</v>
      </c>
      <c r="F56" s="29">
        <v>16158</v>
      </c>
      <c r="G56" s="29">
        <v>17503</v>
      </c>
      <c r="H56" s="29">
        <v>11013</v>
      </c>
      <c r="I56" s="29">
        <v>12102</v>
      </c>
      <c r="J56" s="29">
        <v>11847</v>
      </c>
      <c r="K56" s="29">
        <v>6774</v>
      </c>
      <c r="L56" s="29">
        <v>6161</v>
      </c>
      <c r="M56" s="29">
        <v>2390</v>
      </c>
      <c r="N56" s="29">
        <v>9356</v>
      </c>
      <c r="O56" s="29">
        <v>74479</v>
      </c>
      <c r="P56" s="30">
        <v>27000</v>
      </c>
      <c r="Q56" s="46">
        <v>837012</v>
      </c>
      <c r="R56" s="79">
        <v>118747</v>
      </c>
      <c r="S56" s="80">
        <v>21821</v>
      </c>
      <c r="T56" s="80">
        <v>16158</v>
      </c>
      <c r="U56" s="80">
        <v>17503</v>
      </c>
      <c r="V56" s="80">
        <v>11013</v>
      </c>
      <c r="W56" s="80">
        <v>12102</v>
      </c>
      <c r="X56" s="80">
        <v>11847</v>
      </c>
      <c r="Y56" s="80">
        <v>6774</v>
      </c>
      <c r="Z56" s="80">
        <v>6161</v>
      </c>
      <c r="AA56" s="80">
        <v>2390</v>
      </c>
      <c r="AB56" s="80">
        <v>9356</v>
      </c>
      <c r="AC56" s="80">
        <v>74479</v>
      </c>
      <c r="AD56" s="81">
        <v>27000</v>
      </c>
      <c r="AE56" s="46">
        <v>1168731</v>
      </c>
      <c r="AF56" s="28">
        <v>109384</v>
      </c>
      <c r="AG56" s="29">
        <v>28146</v>
      </c>
      <c r="AH56" s="29">
        <v>21501</v>
      </c>
      <c r="AI56" s="29">
        <v>15996</v>
      </c>
      <c r="AJ56" s="29">
        <v>13690</v>
      </c>
      <c r="AK56" s="29">
        <v>11000</v>
      </c>
      <c r="AL56" s="29">
        <v>17585</v>
      </c>
      <c r="AM56" s="29">
        <v>6250</v>
      </c>
      <c r="AN56" s="29">
        <v>5552</v>
      </c>
      <c r="AO56" s="29">
        <v>2593</v>
      </c>
      <c r="AP56" s="29">
        <v>9053</v>
      </c>
      <c r="AQ56" s="29">
        <v>113446</v>
      </c>
      <c r="AR56" s="30">
        <v>24183</v>
      </c>
    </row>
    <row r="58" spans="2:16" ht="15" customHeight="1">
      <c r="B58" s="90" t="s">
        <v>61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60" spans="2:16" ht="18.75">
      <c r="B60" s="91" t="s">
        <v>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 ht="15.75">
      <c r="B61" s="36"/>
      <c r="C61" s="3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9"/>
      <c r="O61" s="36"/>
      <c r="P61" s="36"/>
    </row>
    <row r="62" spans="1:44" ht="4.5" customHeigh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2:44" ht="17.25" customHeight="1">
      <c r="B63" s="94" t="s">
        <v>50</v>
      </c>
      <c r="C63" s="87">
        <v>2018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7">
        <v>2020</v>
      </c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7">
        <v>2022</v>
      </c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</row>
    <row r="64" spans="1:44" ht="15" customHeight="1">
      <c r="A64" s="1"/>
      <c r="B64" s="94"/>
      <c r="C64" s="85" t="s">
        <v>60</v>
      </c>
      <c r="D64" s="82" t="s">
        <v>59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4"/>
      <c r="Q64" s="85" t="s">
        <v>60</v>
      </c>
      <c r="R64" s="82" t="s">
        <v>59</v>
      </c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4"/>
      <c r="AE64" s="85" t="s">
        <v>60</v>
      </c>
      <c r="AF64" s="82" t="s">
        <v>59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4"/>
    </row>
    <row r="65" spans="1:44" ht="60">
      <c r="A65" s="8"/>
      <c r="B65" s="95"/>
      <c r="C65" s="86"/>
      <c r="D65" s="37" t="s">
        <v>49</v>
      </c>
      <c r="E65" s="37" t="s">
        <v>40</v>
      </c>
      <c r="F65" s="37" t="s">
        <v>39</v>
      </c>
      <c r="G65" s="37" t="s">
        <v>46</v>
      </c>
      <c r="H65" s="37" t="s">
        <v>41</v>
      </c>
      <c r="I65" s="37" t="s">
        <v>43</v>
      </c>
      <c r="J65" s="37" t="s">
        <v>42</v>
      </c>
      <c r="K65" s="37" t="s">
        <v>48</v>
      </c>
      <c r="L65" s="37" t="s">
        <v>45</v>
      </c>
      <c r="M65" s="37" t="s">
        <v>44</v>
      </c>
      <c r="N65" s="40" t="s">
        <v>62</v>
      </c>
      <c r="O65" s="37" t="s">
        <v>47</v>
      </c>
      <c r="P65" s="37" t="s">
        <v>38</v>
      </c>
      <c r="Q65" s="86"/>
      <c r="R65" s="47" t="s">
        <v>49</v>
      </c>
      <c r="S65" s="47" t="s">
        <v>40</v>
      </c>
      <c r="T65" s="47" t="s">
        <v>39</v>
      </c>
      <c r="U65" s="47" t="s">
        <v>46</v>
      </c>
      <c r="V65" s="47" t="s">
        <v>41</v>
      </c>
      <c r="W65" s="47" t="s">
        <v>43</v>
      </c>
      <c r="X65" s="47" t="s">
        <v>42</v>
      </c>
      <c r="Y65" s="47" t="s">
        <v>48</v>
      </c>
      <c r="Z65" s="47" t="s">
        <v>45</v>
      </c>
      <c r="AA65" s="47" t="s">
        <v>44</v>
      </c>
      <c r="AB65" s="47" t="s">
        <v>62</v>
      </c>
      <c r="AC65" s="47" t="s">
        <v>47</v>
      </c>
      <c r="AD65" s="47" t="s">
        <v>38</v>
      </c>
      <c r="AE65" s="86"/>
      <c r="AF65" s="47" t="s">
        <v>49</v>
      </c>
      <c r="AG65" s="47" t="s">
        <v>40</v>
      </c>
      <c r="AH65" s="47" t="s">
        <v>39</v>
      </c>
      <c r="AI65" s="47" t="s">
        <v>46</v>
      </c>
      <c r="AJ65" s="47" t="s">
        <v>41</v>
      </c>
      <c r="AK65" s="47" t="s">
        <v>43</v>
      </c>
      <c r="AL65" s="47" t="s">
        <v>42</v>
      </c>
      <c r="AM65" s="47" t="s">
        <v>48</v>
      </c>
      <c r="AN65" s="47" t="s">
        <v>45</v>
      </c>
      <c r="AO65" s="47" t="s">
        <v>44</v>
      </c>
      <c r="AP65" s="47" t="s">
        <v>62</v>
      </c>
      <c r="AQ65" s="47" t="s">
        <v>47</v>
      </c>
      <c r="AR65" s="47" t="s">
        <v>38</v>
      </c>
    </row>
    <row r="66" spans="2:44" ht="15">
      <c r="B66" s="9" t="s">
        <v>0</v>
      </c>
      <c r="C66" s="12">
        <v>14532</v>
      </c>
      <c r="D66" s="48">
        <f>+D11/SUM($D11:$P11)</f>
        <v>0.36068651112898903</v>
      </c>
      <c r="E66" s="49">
        <f aca="true" t="shared" si="2" ref="E66:P66">+E11/SUM($D11:$P11)</f>
        <v>0.07481898632341111</v>
      </c>
      <c r="F66" s="49">
        <f t="shared" si="2"/>
        <v>0.05095199785465272</v>
      </c>
      <c r="G66" s="49">
        <f t="shared" si="2"/>
        <v>0.04773397693751676</v>
      </c>
      <c r="H66" s="49">
        <f t="shared" si="2"/>
        <v>0.041566103513006165</v>
      </c>
      <c r="I66" s="49">
        <f t="shared" si="2"/>
        <v>0.032448377581120944</v>
      </c>
      <c r="J66" s="49">
        <f t="shared" si="2"/>
        <v>0.042638777152051485</v>
      </c>
      <c r="K66" s="49">
        <f t="shared" si="2"/>
        <v>0.02252614641995173</v>
      </c>
      <c r="L66" s="49">
        <f t="shared" si="2"/>
        <v>0.017162778224725127</v>
      </c>
      <c r="M66" s="49">
        <f t="shared" si="2"/>
        <v>0.015821936175918476</v>
      </c>
      <c r="N66" s="49">
        <f t="shared" si="2"/>
        <v>0.0029498525073746312</v>
      </c>
      <c r="O66" s="49">
        <f t="shared" si="2"/>
        <v>0.24188790560471976</v>
      </c>
      <c r="P66" s="50">
        <f t="shared" si="2"/>
        <v>0.04880665057656208</v>
      </c>
      <c r="Q66" s="12">
        <f>+Q11</f>
        <v>14532</v>
      </c>
      <c r="R66" s="48">
        <f>+R11/SUM($R11:$AD11)</f>
        <v>0.36506575185820467</v>
      </c>
      <c r="S66" s="49">
        <f aca="true" t="shared" si="3" ref="S66:AD66">+S11/SUM($R11:$AD11)</f>
        <v>0.07175528873642081</v>
      </c>
      <c r="T66" s="49">
        <f t="shared" si="3"/>
        <v>0.05231560891938251</v>
      </c>
      <c r="U66" s="49">
        <f t="shared" si="3"/>
        <v>0.04745568896512293</v>
      </c>
      <c r="V66" s="49">
        <f t="shared" si="3"/>
        <v>0.04230989136649514</v>
      </c>
      <c r="W66" s="49">
        <f t="shared" si="3"/>
        <v>0.03230417381360778</v>
      </c>
      <c r="X66" s="49">
        <f t="shared" si="3"/>
        <v>0.04288164665523156</v>
      </c>
      <c r="Y66" s="49">
        <f t="shared" si="3"/>
        <v>0.0220125786163522</v>
      </c>
      <c r="Z66" s="49">
        <f t="shared" si="3"/>
        <v>0.018296169239565466</v>
      </c>
      <c r="AA66" s="49">
        <f t="shared" si="3"/>
        <v>0.007718696397941681</v>
      </c>
      <c r="AB66" s="49">
        <f t="shared" si="3"/>
        <v>0.002858776443682104</v>
      </c>
      <c r="AC66" s="49">
        <f t="shared" si="3"/>
        <v>0.24499714122355631</v>
      </c>
      <c r="AD66" s="50">
        <f t="shared" si="3"/>
        <v>0.05002858776443682</v>
      </c>
      <c r="AE66" s="12">
        <f aca="true" t="shared" si="4" ref="AE66:AE111">+AE11</f>
        <v>21982</v>
      </c>
      <c r="AF66" s="48">
        <f aca="true" t="shared" si="5" ref="AF66:AQ66">+AF11/SUM($AF11:$AR11)</f>
        <v>0.2195752539242844</v>
      </c>
      <c r="AG66" s="49">
        <f t="shared" si="5"/>
        <v>0.08605724838411818</v>
      </c>
      <c r="AH66" s="49">
        <f t="shared" si="5"/>
        <v>0.05152354570637119</v>
      </c>
      <c r="AI66" s="49">
        <f t="shared" si="5"/>
        <v>0.029178208679593722</v>
      </c>
      <c r="AJ66" s="49">
        <f t="shared" si="5"/>
        <v>0.046352723915050784</v>
      </c>
      <c r="AK66" s="49">
        <f t="shared" si="5"/>
        <v>0.01902123730378578</v>
      </c>
      <c r="AL66" s="49">
        <f t="shared" si="5"/>
        <v>0.056879039704524466</v>
      </c>
      <c r="AM66" s="49">
        <f t="shared" si="5"/>
        <v>0.012927054478301015</v>
      </c>
      <c r="AN66" s="49">
        <f t="shared" si="5"/>
        <v>0.009787626962142198</v>
      </c>
      <c r="AO66" s="49">
        <f t="shared" si="5"/>
        <v>0.010526315789473684</v>
      </c>
      <c r="AP66" s="49">
        <f t="shared" si="5"/>
        <v>0.0018467220683287165</v>
      </c>
      <c r="AQ66" s="49">
        <f t="shared" si="5"/>
        <v>0.427331486611265</v>
      </c>
      <c r="AR66" s="50">
        <f aca="true" t="shared" si="6" ref="AR66:AR97">+AR11/SUM($AF11:$AR11)</f>
        <v>0.028993536472760848</v>
      </c>
    </row>
    <row r="67" spans="2:44" ht="15">
      <c r="B67" s="13" t="s">
        <v>1</v>
      </c>
      <c r="C67" s="6">
        <v>10813</v>
      </c>
      <c r="D67" s="51">
        <f aca="true" t="shared" si="7" ref="D67:P67">+D12/SUM($D12:$P12)</f>
        <v>0.1710836277974087</v>
      </c>
      <c r="E67" s="52">
        <f t="shared" si="7"/>
        <v>0.08097762073027091</v>
      </c>
      <c r="F67" s="52">
        <f t="shared" si="7"/>
        <v>0.08627797408716137</v>
      </c>
      <c r="G67" s="52">
        <f t="shared" si="7"/>
        <v>0.04181389870435807</v>
      </c>
      <c r="H67" s="52">
        <f t="shared" si="7"/>
        <v>0.018256772673733806</v>
      </c>
      <c r="I67" s="52">
        <f t="shared" si="7"/>
        <v>0.02326266195524146</v>
      </c>
      <c r="J67" s="52">
        <f t="shared" si="7"/>
        <v>0.05094228504122497</v>
      </c>
      <c r="K67" s="52">
        <f t="shared" si="7"/>
        <v>0.030918727915194347</v>
      </c>
      <c r="L67" s="52">
        <f t="shared" si="7"/>
        <v>0.004122497055359246</v>
      </c>
      <c r="M67" s="52">
        <f t="shared" si="7"/>
        <v>0.0038280329799764428</v>
      </c>
      <c r="N67" s="52">
        <f t="shared" si="7"/>
        <v>0.002944640753828033</v>
      </c>
      <c r="O67" s="52">
        <f t="shared" si="7"/>
        <v>0.4075382803297998</v>
      </c>
      <c r="P67" s="53">
        <f t="shared" si="7"/>
        <v>0.07803297997644287</v>
      </c>
      <c r="Q67" s="6">
        <f aca="true" t="shared" si="8" ref="Q67:Q111">+Q12</f>
        <v>10813</v>
      </c>
      <c r="R67" s="51">
        <f aca="true" t="shared" si="9" ref="R67:AD67">+R12/SUM($R12:$AD12)</f>
        <v>0.1711229946524064</v>
      </c>
      <c r="S67" s="52">
        <f t="shared" si="9"/>
        <v>0.08169934640522876</v>
      </c>
      <c r="T67" s="52">
        <f t="shared" si="9"/>
        <v>0.0855614973262032</v>
      </c>
      <c r="U67" s="52">
        <f t="shared" si="9"/>
        <v>0.041592394533571005</v>
      </c>
      <c r="V67" s="52">
        <f t="shared" si="9"/>
        <v>0.018122400475341652</v>
      </c>
      <c r="W67" s="52">
        <f t="shared" si="9"/>
        <v>0.02109328579916815</v>
      </c>
      <c r="X67" s="52">
        <f t="shared" si="9"/>
        <v>0.0510992275698158</v>
      </c>
      <c r="Y67" s="52">
        <f t="shared" si="9"/>
        <v>0.031194295900178252</v>
      </c>
      <c r="Z67" s="52">
        <f t="shared" si="9"/>
        <v>0.0041592394533571005</v>
      </c>
      <c r="AA67" s="52">
        <f t="shared" si="9"/>
        <v>0.00267379679144385</v>
      </c>
      <c r="AB67" s="52">
        <f t="shared" si="9"/>
        <v>0.0029708853238265003</v>
      </c>
      <c r="AC67" s="52">
        <f t="shared" si="9"/>
        <v>0.40998217468805703</v>
      </c>
      <c r="AD67" s="53">
        <f t="shared" si="9"/>
        <v>0.07872846108140226</v>
      </c>
      <c r="AE67" s="6">
        <f t="shared" si="4"/>
        <v>11881</v>
      </c>
      <c r="AF67" s="51">
        <f aca="true" t="shared" si="10" ref="AF67:AQ67">+AF12/SUM($AF12:$AR12)</f>
        <v>0.11220844715276318</v>
      </c>
      <c r="AG67" s="52">
        <f t="shared" si="10"/>
        <v>0.07438537507879807</v>
      </c>
      <c r="AH67" s="52">
        <f t="shared" si="10"/>
        <v>0.07186383694053372</v>
      </c>
      <c r="AI67" s="52">
        <f t="shared" si="10"/>
        <v>0.028157175877285143</v>
      </c>
      <c r="AJ67" s="52">
        <f t="shared" si="10"/>
        <v>0.015969741542340828</v>
      </c>
      <c r="AK67" s="52">
        <f t="shared" si="10"/>
        <v>0.016389997898718218</v>
      </c>
      <c r="AL67" s="52">
        <f t="shared" si="10"/>
        <v>0.061567556209287666</v>
      </c>
      <c r="AM67" s="52">
        <f t="shared" si="10"/>
        <v>0.02059256146249212</v>
      </c>
      <c r="AN67" s="52">
        <f t="shared" si="10"/>
        <v>0.002101281781886951</v>
      </c>
      <c r="AO67" s="52">
        <f t="shared" si="10"/>
        <v>0.0029417944946417314</v>
      </c>
      <c r="AP67" s="52">
        <f t="shared" si="10"/>
        <v>0.0016810254255095608</v>
      </c>
      <c r="AQ67" s="52">
        <f t="shared" si="10"/>
        <v>0.5431813406177769</v>
      </c>
      <c r="AR67" s="53">
        <f t="shared" si="6"/>
        <v>0.04895986551796596</v>
      </c>
    </row>
    <row r="68" spans="2:44" ht="15">
      <c r="B68" s="14" t="s">
        <v>2</v>
      </c>
      <c r="C68" s="16">
        <v>1327</v>
      </c>
      <c r="D68" s="54">
        <f aca="true" t="shared" si="11" ref="D68:P68">+D13/SUM($D13:$P13)</f>
        <v>0.34210526315789475</v>
      </c>
      <c r="E68" s="55">
        <f t="shared" si="11"/>
        <v>0.06037151702786378</v>
      </c>
      <c r="F68" s="55">
        <f t="shared" si="11"/>
        <v>0.11609907120743033</v>
      </c>
      <c r="G68" s="55">
        <f t="shared" si="11"/>
        <v>0.03869969040247678</v>
      </c>
      <c r="H68" s="55">
        <f t="shared" si="11"/>
        <v>0.0046439628482972135</v>
      </c>
      <c r="I68" s="55">
        <f t="shared" si="11"/>
        <v>0.03560371517027864</v>
      </c>
      <c r="J68" s="55">
        <f t="shared" si="11"/>
        <v>0.021671826625386997</v>
      </c>
      <c r="K68" s="55">
        <f t="shared" si="11"/>
        <v>0.015479876160990712</v>
      </c>
      <c r="L68" s="55">
        <f t="shared" si="11"/>
        <v>0.007739938080495356</v>
      </c>
      <c r="M68" s="55">
        <f t="shared" si="11"/>
        <v>0</v>
      </c>
      <c r="N68" s="55">
        <f t="shared" si="11"/>
        <v>0.030959752321981424</v>
      </c>
      <c r="O68" s="55">
        <f t="shared" si="11"/>
        <v>0.24922600619195046</v>
      </c>
      <c r="P68" s="56">
        <f t="shared" si="11"/>
        <v>0.07739938080495357</v>
      </c>
      <c r="Q68" s="16">
        <f t="shared" si="8"/>
        <v>1327</v>
      </c>
      <c r="R68" s="54">
        <f aca="true" t="shared" si="12" ref="R68:AD68">+R13/SUM($R13:$AD13)</f>
        <v>0.34210526315789475</v>
      </c>
      <c r="S68" s="55">
        <f t="shared" si="12"/>
        <v>0.06037151702786378</v>
      </c>
      <c r="T68" s="55">
        <f t="shared" si="12"/>
        <v>0.11609907120743033</v>
      </c>
      <c r="U68" s="55">
        <f t="shared" si="12"/>
        <v>0.03869969040247678</v>
      </c>
      <c r="V68" s="55">
        <f t="shared" si="12"/>
        <v>0.0046439628482972135</v>
      </c>
      <c r="W68" s="55">
        <f t="shared" si="12"/>
        <v>0.03560371517027864</v>
      </c>
      <c r="X68" s="55">
        <f t="shared" si="12"/>
        <v>0.021671826625386997</v>
      </c>
      <c r="Y68" s="55">
        <f t="shared" si="12"/>
        <v>0.015479876160990712</v>
      </c>
      <c r="Z68" s="55">
        <f t="shared" si="12"/>
        <v>0.007739938080495356</v>
      </c>
      <c r="AA68" s="55">
        <f t="shared" si="12"/>
        <v>0</v>
      </c>
      <c r="AB68" s="55">
        <f t="shared" si="12"/>
        <v>0.030959752321981424</v>
      </c>
      <c r="AC68" s="55">
        <f t="shared" si="12"/>
        <v>0.24922600619195046</v>
      </c>
      <c r="AD68" s="56">
        <f t="shared" si="12"/>
        <v>0.07739938080495357</v>
      </c>
      <c r="AE68" s="16">
        <f t="shared" si="4"/>
        <v>1664</v>
      </c>
      <c r="AF68" s="54">
        <f aca="true" t="shared" si="13" ref="AF68:AQ68">+AF13/SUM($AF13:$AR13)</f>
        <v>0.333843797856049</v>
      </c>
      <c r="AG68" s="55">
        <f t="shared" si="13"/>
        <v>0.06584992343032159</v>
      </c>
      <c r="AH68" s="55">
        <f t="shared" si="13"/>
        <v>0.11638591117917305</v>
      </c>
      <c r="AI68" s="55">
        <f t="shared" si="13"/>
        <v>0.036753445635528334</v>
      </c>
      <c r="AJ68" s="55">
        <f t="shared" si="13"/>
        <v>0.004594180704441042</v>
      </c>
      <c r="AK68" s="55">
        <f t="shared" si="13"/>
        <v>0.033690658499234305</v>
      </c>
      <c r="AL68" s="55">
        <f t="shared" si="13"/>
        <v>0.021439509954058193</v>
      </c>
      <c r="AM68" s="55">
        <f t="shared" si="13"/>
        <v>0.015313935681470138</v>
      </c>
      <c r="AN68" s="55">
        <f t="shared" si="13"/>
        <v>0.007656967840735069</v>
      </c>
      <c r="AO68" s="55">
        <f t="shared" si="13"/>
        <v>0</v>
      </c>
      <c r="AP68" s="55">
        <f t="shared" si="13"/>
        <v>0.030627871362940276</v>
      </c>
      <c r="AQ68" s="55">
        <f t="shared" si="13"/>
        <v>0.2572741194486983</v>
      </c>
      <c r="AR68" s="56">
        <f t="shared" si="6"/>
        <v>0.07656967840735068</v>
      </c>
    </row>
    <row r="69" spans="2:44" ht="15">
      <c r="B69" s="13" t="s">
        <v>9</v>
      </c>
      <c r="C69" s="6">
        <v>17952</v>
      </c>
      <c r="D69" s="51">
        <f aca="true" t="shared" si="14" ref="D69:P69">+D14/SUM($D14:$P14)</f>
        <v>0.3540569020021075</v>
      </c>
      <c r="E69" s="52">
        <f t="shared" si="14"/>
        <v>0.07945205479452055</v>
      </c>
      <c r="F69" s="52">
        <f t="shared" si="14"/>
        <v>0.048261327713382506</v>
      </c>
      <c r="G69" s="52">
        <f t="shared" si="14"/>
        <v>0.03182297154899895</v>
      </c>
      <c r="H69" s="52">
        <f t="shared" si="14"/>
        <v>0.07839831401475238</v>
      </c>
      <c r="I69" s="52">
        <f t="shared" si="14"/>
        <v>0.016016859852476292</v>
      </c>
      <c r="J69" s="52">
        <f t="shared" si="14"/>
        <v>0.030136986301369864</v>
      </c>
      <c r="K69" s="52">
        <f t="shared" si="14"/>
        <v>0.020864067439409904</v>
      </c>
      <c r="L69" s="52">
        <f t="shared" si="14"/>
        <v>0.00821917808219178</v>
      </c>
      <c r="M69" s="52">
        <f t="shared" si="14"/>
        <v>0.009483667017913594</v>
      </c>
      <c r="N69" s="52">
        <f t="shared" si="14"/>
        <v>0.0025289778714436247</v>
      </c>
      <c r="O69" s="52">
        <f t="shared" si="14"/>
        <v>0.2659641728134879</v>
      </c>
      <c r="P69" s="53">
        <f t="shared" si="14"/>
        <v>0.0547945205479452</v>
      </c>
      <c r="Q69" s="6">
        <f t="shared" si="8"/>
        <v>17952</v>
      </c>
      <c r="R69" s="51">
        <f aca="true" t="shared" si="15" ref="R69:AD69">+R14/SUM($R14:$AD14)</f>
        <v>0.3527156549520767</v>
      </c>
      <c r="S69" s="52">
        <f t="shared" si="15"/>
        <v>0.07987220447284345</v>
      </c>
      <c r="T69" s="52">
        <f t="shared" si="15"/>
        <v>0.04856230031948882</v>
      </c>
      <c r="U69" s="52">
        <f t="shared" si="15"/>
        <v>0.03152289669861555</v>
      </c>
      <c r="V69" s="52">
        <f t="shared" si="15"/>
        <v>0.0792332268370607</v>
      </c>
      <c r="W69" s="52">
        <f t="shared" si="15"/>
        <v>0.0174653887113951</v>
      </c>
      <c r="X69" s="52">
        <f t="shared" si="15"/>
        <v>0.02875399361022364</v>
      </c>
      <c r="Y69" s="52">
        <f t="shared" si="15"/>
        <v>0.020447284345047924</v>
      </c>
      <c r="Z69" s="52">
        <f t="shared" si="15"/>
        <v>0.008306709265175719</v>
      </c>
      <c r="AA69" s="52">
        <f t="shared" si="15"/>
        <v>0.005750798722044728</v>
      </c>
      <c r="AB69" s="52">
        <f t="shared" si="15"/>
        <v>0.0023429179978700747</v>
      </c>
      <c r="AC69" s="52">
        <f t="shared" si="15"/>
        <v>0.26645367412140575</v>
      </c>
      <c r="AD69" s="53">
        <f t="shared" si="15"/>
        <v>0.058572949946751864</v>
      </c>
      <c r="AE69" s="6">
        <f t="shared" si="4"/>
        <v>22294</v>
      </c>
      <c r="AF69" s="51">
        <f aca="true" t="shared" si="16" ref="AF69:AQ69">+AF14/SUM($AF14:$AR14)</f>
        <v>0.27333447508134956</v>
      </c>
      <c r="AG69" s="52">
        <f t="shared" si="16"/>
        <v>0.09693440657646857</v>
      </c>
      <c r="AH69" s="52">
        <f t="shared" si="16"/>
        <v>0.047782154478506596</v>
      </c>
      <c r="AI69" s="52">
        <f t="shared" si="16"/>
        <v>0.024319232745333104</v>
      </c>
      <c r="AJ69" s="52">
        <f t="shared" si="16"/>
        <v>0.09505052234971742</v>
      </c>
      <c r="AK69" s="52">
        <f t="shared" si="16"/>
        <v>0.01198835417023463</v>
      </c>
      <c r="AL69" s="52">
        <f t="shared" si="16"/>
        <v>0.03716389792772735</v>
      </c>
      <c r="AM69" s="52">
        <f t="shared" si="16"/>
        <v>0.015584860421305018</v>
      </c>
      <c r="AN69" s="52">
        <f t="shared" si="16"/>
        <v>0.006165439287549238</v>
      </c>
      <c r="AO69" s="52">
        <f t="shared" si="16"/>
        <v>0.009248158931323858</v>
      </c>
      <c r="AP69" s="52">
        <f t="shared" si="16"/>
        <v>0.002055146429183079</v>
      </c>
      <c r="AQ69" s="52">
        <f t="shared" si="16"/>
        <v>0.3397842096249358</v>
      </c>
      <c r="AR69" s="53">
        <f t="shared" si="6"/>
        <v>0.04058914197636582</v>
      </c>
    </row>
    <row r="70" spans="2:44" ht="15">
      <c r="B70" s="14" t="s">
        <v>51</v>
      </c>
      <c r="C70" s="16">
        <v>8232</v>
      </c>
      <c r="D70" s="54">
        <f aca="true" t="shared" si="17" ref="D70:P70">+D15/SUM($D15:$P15)</f>
        <v>0.3264433357091946</v>
      </c>
      <c r="E70" s="55">
        <f t="shared" si="17"/>
        <v>0.07483962936564505</v>
      </c>
      <c r="F70" s="55">
        <f t="shared" si="17"/>
        <v>0.11261582323592302</v>
      </c>
      <c r="G70" s="55">
        <f t="shared" si="17"/>
        <v>0.039201710620099785</v>
      </c>
      <c r="H70" s="55">
        <f t="shared" si="17"/>
        <v>0.0135424091233072</v>
      </c>
      <c r="I70" s="55">
        <f t="shared" si="17"/>
        <v>0.015680684248039915</v>
      </c>
      <c r="J70" s="55">
        <f t="shared" si="17"/>
        <v>0.021382751247327157</v>
      </c>
      <c r="K70" s="55">
        <f t="shared" si="17"/>
        <v>0.018531717747683536</v>
      </c>
      <c r="L70" s="55">
        <f t="shared" si="17"/>
        <v>0.007127583749109052</v>
      </c>
      <c r="M70" s="55">
        <f t="shared" si="17"/>
        <v>0.002851033499643621</v>
      </c>
      <c r="N70" s="55">
        <f t="shared" si="17"/>
        <v>0.004989308624376337</v>
      </c>
      <c r="O70" s="55">
        <f t="shared" si="17"/>
        <v>0.2580185317177477</v>
      </c>
      <c r="P70" s="56">
        <f t="shared" si="17"/>
        <v>0.10477548111190306</v>
      </c>
      <c r="Q70" s="16">
        <f t="shared" si="8"/>
        <v>8232</v>
      </c>
      <c r="R70" s="54">
        <f aca="true" t="shared" si="18" ref="R70:AD70">+R15/SUM($R15:$AD15)</f>
        <v>0.3280231716147719</v>
      </c>
      <c r="S70" s="55">
        <f t="shared" si="18"/>
        <v>0.07385952208544533</v>
      </c>
      <c r="T70" s="55">
        <f t="shared" si="18"/>
        <v>0.11440984793627806</v>
      </c>
      <c r="U70" s="55">
        <f t="shared" si="18"/>
        <v>0.036205648081100654</v>
      </c>
      <c r="V70" s="55">
        <f t="shared" si="18"/>
        <v>0.013758146270818247</v>
      </c>
      <c r="W70" s="55">
        <f t="shared" si="18"/>
        <v>0.015930485155684286</v>
      </c>
      <c r="X70" s="55">
        <f t="shared" si="18"/>
        <v>0.02172338884866039</v>
      </c>
      <c r="Y70" s="55">
        <f t="shared" si="18"/>
        <v>0.018102824040550327</v>
      </c>
      <c r="Z70" s="55">
        <f t="shared" si="18"/>
        <v>0.00724112961622013</v>
      </c>
      <c r="AA70" s="55">
        <f t="shared" si="18"/>
        <v>0.000724112961622013</v>
      </c>
      <c r="AB70" s="55">
        <f t="shared" si="18"/>
        <v>0.005068790731354091</v>
      </c>
      <c r="AC70" s="55">
        <f t="shared" si="18"/>
        <v>0.25850832729905865</v>
      </c>
      <c r="AD70" s="56">
        <f t="shared" si="18"/>
        <v>0.10644460535843592</v>
      </c>
      <c r="AE70" s="16">
        <f t="shared" si="4"/>
        <v>9398</v>
      </c>
      <c r="AF70" s="54">
        <f aca="true" t="shared" si="19" ref="AF70:AQ70">+AF15/SUM($AF15:$AR15)</f>
        <v>0.21458551941238196</v>
      </c>
      <c r="AG70" s="55">
        <f t="shared" si="19"/>
        <v>0.0776495278069255</v>
      </c>
      <c r="AH70" s="55">
        <f t="shared" si="19"/>
        <v>0.09338929695697797</v>
      </c>
      <c r="AI70" s="55">
        <f t="shared" si="19"/>
        <v>0.02570828961175236</v>
      </c>
      <c r="AJ70" s="55">
        <f t="shared" si="19"/>
        <v>0.023084994753410283</v>
      </c>
      <c r="AK70" s="55">
        <f t="shared" si="19"/>
        <v>0.01049317943336831</v>
      </c>
      <c r="AL70" s="55">
        <f t="shared" si="19"/>
        <v>0.06663168940188877</v>
      </c>
      <c r="AM70" s="55">
        <f t="shared" si="19"/>
        <v>0.012591815320041973</v>
      </c>
      <c r="AN70" s="55">
        <f t="shared" si="19"/>
        <v>0.005246589716684155</v>
      </c>
      <c r="AO70" s="55">
        <f t="shared" si="19"/>
        <v>0.0015739769150052466</v>
      </c>
      <c r="AP70" s="55">
        <f t="shared" si="19"/>
        <v>0.004197271773347324</v>
      </c>
      <c r="AQ70" s="55">
        <f t="shared" si="19"/>
        <v>0.39611752360965374</v>
      </c>
      <c r="AR70" s="56">
        <f t="shared" si="6"/>
        <v>0.06873032528856243</v>
      </c>
    </row>
    <row r="71" spans="2:44" ht="15">
      <c r="B71" s="13" t="s">
        <v>11</v>
      </c>
      <c r="C71" s="6">
        <v>15853</v>
      </c>
      <c r="D71" s="51">
        <f aca="true" t="shared" si="20" ref="D71:P71">+D16/SUM($D16:$P16)</f>
        <v>0.3926174496644295</v>
      </c>
      <c r="E71" s="52">
        <f t="shared" si="20"/>
        <v>0.05352348993288591</v>
      </c>
      <c r="F71" s="52">
        <f t="shared" si="20"/>
        <v>0.07298657718120806</v>
      </c>
      <c r="G71" s="52">
        <f t="shared" si="20"/>
        <v>0.04429530201342282</v>
      </c>
      <c r="H71" s="52">
        <f t="shared" si="20"/>
        <v>0.018456375838926176</v>
      </c>
      <c r="I71" s="52">
        <f t="shared" si="20"/>
        <v>0.03104026845637584</v>
      </c>
      <c r="J71" s="52">
        <f t="shared" si="20"/>
        <v>0.041107382550335574</v>
      </c>
      <c r="K71" s="52">
        <f t="shared" si="20"/>
        <v>0.016610738255033557</v>
      </c>
      <c r="L71" s="52">
        <f t="shared" si="20"/>
        <v>0.013758389261744967</v>
      </c>
      <c r="M71" s="52">
        <f t="shared" si="20"/>
        <v>0.011577181208053691</v>
      </c>
      <c r="N71" s="52">
        <f t="shared" si="20"/>
        <v>0.0087248322147651</v>
      </c>
      <c r="O71" s="52">
        <f t="shared" si="20"/>
        <v>0.23238255033557048</v>
      </c>
      <c r="P71" s="53">
        <f t="shared" si="20"/>
        <v>0.06291946308724833</v>
      </c>
      <c r="Q71" s="6">
        <f t="shared" si="8"/>
        <v>15853</v>
      </c>
      <c r="R71" s="51">
        <f aca="true" t="shared" si="21" ref="R71:AD71">+R16/SUM($R16:$AD16)</f>
        <v>0.393387314439946</v>
      </c>
      <c r="S71" s="52">
        <f t="shared" si="21"/>
        <v>0.053643724696356275</v>
      </c>
      <c r="T71" s="52">
        <f t="shared" si="21"/>
        <v>0.07304318488529014</v>
      </c>
      <c r="U71" s="52">
        <f t="shared" si="21"/>
        <v>0.043859649122807015</v>
      </c>
      <c r="V71" s="52">
        <f t="shared" si="21"/>
        <v>0.018218623481781375</v>
      </c>
      <c r="W71" s="52">
        <f t="shared" si="21"/>
        <v>0.0310391363022942</v>
      </c>
      <c r="X71" s="52">
        <f t="shared" si="21"/>
        <v>0.04082321187584345</v>
      </c>
      <c r="Y71" s="52">
        <f t="shared" si="21"/>
        <v>0.016700404858299597</v>
      </c>
      <c r="Z71" s="52">
        <f t="shared" si="21"/>
        <v>0.013832658569500675</v>
      </c>
      <c r="AA71" s="52">
        <f t="shared" si="21"/>
        <v>0.011470985155195682</v>
      </c>
      <c r="AB71" s="52">
        <f t="shared" si="21"/>
        <v>0.00860323886639676</v>
      </c>
      <c r="AC71" s="52">
        <f t="shared" si="21"/>
        <v>0.23228744939271256</v>
      </c>
      <c r="AD71" s="53">
        <f t="shared" si="21"/>
        <v>0.06309041835357625</v>
      </c>
      <c r="AE71" s="6">
        <f t="shared" si="4"/>
        <v>21158</v>
      </c>
      <c r="AF71" s="51">
        <f aca="true" t="shared" si="22" ref="AF71:AQ71">+AF16/SUM($AF16:$AR16)</f>
        <v>0.2945619335347432</v>
      </c>
      <c r="AG71" s="52">
        <f t="shared" si="22"/>
        <v>0.07566602581708322</v>
      </c>
      <c r="AH71" s="52">
        <f t="shared" si="22"/>
        <v>0.08624004394397143</v>
      </c>
      <c r="AI71" s="52">
        <f t="shared" si="22"/>
        <v>0.03336995330953035</v>
      </c>
      <c r="AJ71" s="52">
        <f t="shared" si="22"/>
        <v>0.02087338643229882</v>
      </c>
      <c r="AK71" s="52">
        <f t="shared" si="22"/>
        <v>0.023482559736336173</v>
      </c>
      <c r="AL71" s="52">
        <f t="shared" si="22"/>
        <v>0.05918703652842626</v>
      </c>
      <c r="AM71" s="52">
        <f t="shared" si="22"/>
        <v>0.01180994232353749</v>
      </c>
      <c r="AN71" s="52">
        <f t="shared" si="22"/>
        <v>0.009750068662455369</v>
      </c>
      <c r="AO71" s="52">
        <f t="shared" si="22"/>
        <v>0.009200769019500137</v>
      </c>
      <c r="AP71" s="52">
        <f t="shared" si="22"/>
        <v>0.006454270804723977</v>
      </c>
      <c r="AQ71" s="52">
        <f t="shared" si="22"/>
        <v>0.3223015655039824</v>
      </c>
      <c r="AR71" s="53">
        <f t="shared" si="6"/>
        <v>0.04710244438341115</v>
      </c>
    </row>
    <row r="72" spans="2:44" ht="15">
      <c r="B72" s="14" t="s">
        <v>13</v>
      </c>
      <c r="C72" s="16">
        <v>20888</v>
      </c>
      <c r="D72" s="54">
        <f aca="true" t="shared" si="23" ref="D72:P72">+D17/SUM($D17:$P17)</f>
        <v>0.2690803582692065</v>
      </c>
      <c r="E72" s="55">
        <f t="shared" si="23"/>
        <v>0.06862621420461713</v>
      </c>
      <c r="F72" s="55">
        <f t="shared" si="23"/>
        <v>0.0904503595307178</v>
      </c>
      <c r="G72" s="55">
        <f t="shared" si="23"/>
        <v>0.03961145452251798</v>
      </c>
      <c r="H72" s="55">
        <f t="shared" si="23"/>
        <v>0.03683612968336067</v>
      </c>
      <c r="I72" s="55">
        <f t="shared" si="23"/>
        <v>0.06093099533240823</v>
      </c>
      <c r="J72" s="55">
        <f t="shared" si="23"/>
        <v>0.036079222909045035</v>
      </c>
      <c r="K72" s="55">
        <f t="shared" si="23"/>
        <v>0.02687019048820487</v>
      </c>
      <c r="L72" s="55">
        <f t="shared" si="23"/>
        <v>0.03355620032799293</v>
      </c>
      <c r="M72" s="55">
        <f t="shared" si="23"/>
        <v>0.0003784533871578151</v>
      </c>
      <c r="N72" s="55">
        <f t="shared" si="23"/>
        <v>0.0016399646776838652</v>
      </c>
      <c r="O72" s="55">
        <f t="shared" si="23"/>
        <v>0.2641604642361549</v>
      </c>
      <c r="P72" s="56">
        <f t="shared" si="23"/>
        <v>0.07177999243093226</v>
      </c>
      <c r="Q72" s="16">
        <f t="shared" si="8"/>
        <v>20888</v>
      </c>
      <c r="R72" s="54">
        <f aca="true" t="shared" si="24" ref="R72:AD72">+R17/SUM($R17:$AD17)</f>
        <v>0.2603859555079067</v>
      </c>
      <c r="S72" s="55">
        <f t="shared" si="24"/>
        <v>0.06915036183328867</v>
      </c>
      <c r="T72" s="55">
        <f t="shared" si="24"/>
        <v>0.09287054409005628</v>
      </c>
      <c r="U72" s="55">
        <f t="shared" si="24"/>
        <v>0.040873760385955506</v>
      </c>
      <c r="V72" s="55">
        <f t="shared" si="24"/>
        <v>0.036451353524524256</v>
      </c>
      <c r="W72" s="55">
        <f t="shared" si="24"/>
        <v>0.06124363441436612</v>
      </c>
      <c r="X72" s="55">
        <f t="shared" si="24"/>
        <v>0.03671937818279282</v>
      </c>
      <c r="Y72" s="55">
        <f t="shared" si="24"/>
        <v>0.027606539801661754</v>
      </c>
      <c r="Z72" s="55">
        <f t="shared" si="24"/>
        <v>0.03229697132136156</v>
      </c>
      <c r="AA72" s="55">
        <f t="shared" si="24"/>
        <v>0.00040203698740284106</v>
      </c>
      <c r="AB72" s="55">
        <f t="shared" si="24"/>
        <v>0.0016081479496113642</v>
      </c>
      <c r="AC72" s="55">
        <f t="shared" si="24"/>
        <v>0.26588046100241225</v>
      </c>
      <c r="AD72" s="56">
        <f t="shared" si="24"/>
        <v>0.07451085499865988</v>
      </c>
      <c r="AE72" s="16">
        <f t="shared" si="4"/>
        <v>24227</v>
      </c>
      <c r="AF72" s="54">
        <f aca="true" t="shared" si="25" ref="AF72:AQ72">+AF17/SUM($AF17:$AR17)</f>
        <v>0.20499897140506068</v>
      </c>
      <c r="AG72" s="55">
        <f t="shared" si="25"/>
        <v>0.07971610779674965</v>
      </c>
      <c r="AH72" s="55">
        <f t="shared" si="25"/>
        <v>0.10111088253445794</v>
      </c>
      <c r="AI72" s="55">
        <f t="shared" si="25"/>
        <v>0.02910923678255503</v>
      </c>
      <c r="AJ72" s="55">
        <f t="shared" si="25"/>
        <v>0.0375437152849208</v>
      </c>
      <c r="AK72" s="55">
        <f t="shared" si="25"/>
        <v>0.04546389631763012</v>
      </c>
      <c r="AL72" s="55">
        <f t="shared" si="25"/>
        <v>0.04793252417198107</v>
      </c>
      <c r="AM72" s="55">
        <f t="shared" si="25"/>
        <v>0.019954741822670232</v>
      </c>
      <c r="AN72" s="55">
        <f t="shared" si="25"/>
        <v>0.024274840567784405</v>
      </c>
      <c r="AO72" s="55">
        <f t="shared" si="25"/>
        <v>0.0012343139271754782</v>
      </c>
      <c r="AP72" s="55">
        <f t="shared" si="25"/>
        <v>0.0019543303846945074</v>
      </c>
      <c r="AQ72" s="55">
        <f t="shared" si="25"/>
        <v>0.3568195844476445</v>
      </c>
      <c r="AR72" s="56">
        <f t="shared" si="6"/>
        <v>0.04988685455667558</v>
      </c>
    </row>
    <row r="73" spans="2:44" ht="15">
      <c r="B73" s="13" t="s">
        <v>14</v>
      </c>
      <c r="C73" s="6">
        <v>1650</v>
      </c>
      <c r="D73" s="51">
        <f aca="true" t="shared" si="26" ref="D73:P73">+D18/SUM($D18:$P18)</f>
        <v>0.29270544783010155</v>
      </c>
      <c r="E73" s="52">
        <f t="shared" si="26"/>
        <v>0.08033240997229917</v>
      </c>
      <c r="F73" s="52">
        <f t="shared" si="26"/>
        <v>0.08494921514312095</v>
      </c>
      <c r="G73" s="52">
        <f t="shared" si="26"/>
        <v>0.034164358264081256</v>
      </c>
      <c r="H73" s="52">
        <f t="shared" si="26"/>
        <v>0.06371191135734072</v>
      </c>
      <c r="I73" s="52">
        <f t="shared" si="26"/>
        <v>0.018467220683287166</v>
      </c>
      <c r="J73" s="52">
        <f t="shared" si="26"/>
        <v>0.034164358264081256</v>
      </c>
      <c r="K73" s="52">
        <f t="shared" si="26"/>
        <v>0.029547553093259463</v>
      </c>
      <c r="L73" s="52">
        <f t="shared" si="26"/>
        <v>0.06832871652816251</v>
      </c>
      <c r="M73" s="52">
        <f t="shared" si="26"/>
        <v>0.0110803324099723</v>
      </c>
      <c r="N73" s="52">
        <f t="shared" si="26"/>
        <v>0.003693444136657433</v>
      </c>
      <c r="O73" s="52">
        <f t="shared" si="26"/>
        <v>0.2188365650969529</v>
      </c>
      <c r="P73" s="53">
        <f t="shared" si="26"/>
        <v>0.06001846722068329</v>
      </c>
      <c r="Q73" s="6">
        <f t="shared" si="8"/>
        <v>1650</v>
      </c>
      <c r="R73" s="51">
        <f aca="true" t="shared" si="27" ref="R73:AD73">+R18/SUM($R18:$AD18)</f>
        <v>0.29263746505125815</v>
      </c>
      <c r="S73" s="52">
        <f t="shared" si="27"/>
        <v>0.08108108108108109</v>
      </c>
      <c r="T73" s="52">
        <f t="shared" si="27"/>
        <v>0.08574091332712022</v>
      </c>
      <c r="U73" s="52">
        <f t="shared" si="27"/>
        <v>0.034482758620689655</v>
      </c>
      <c r="V73" s="52">
        <f t="shared" si="27"/>
        <v>0.06430568499534017</v>
      </c>
      <c r="W73" s="52">
        <f t="shared" si="27"/>
        <v>0.016775396085740912</v>
      </c>
      <c r="X73" s="52">
        <f t="shared" si="27"/>
        <v>0.034482758620689655</v>
      </c>
      <c r="Y73" s="52">
        <f t="shared" si="27"/>
        <v>0.02982292637465051</v>
      </c>
      <c r="Z73" s="52">
        <f t="shared" si="27"/>
        <v>0.06896551724137931</v>
      </c>
      <c r="AA73" s="52">
        <f t="shared" si="27"/>
        <v>0.007455731593662628</v>
      </c>
      <c r="AB73" s="52">
        <f t="shared" si="27"/>
        <v>0.003727865796831314</v>
      </c>
      <c r="AC73" s="52">
        <f t="shared" si="27"/>
        <v>0.21994408201304752</v>
      </c>
      <c r="AD73" s="53">
        <f t="shared" si="27"/>
        <v>0.06057781919850885</v>
      </c>
      <c r="AE73" s="6">
        <f t="shared" si="4"/>
        <v>2495</v>
      </c>
      <c r="AF73" s="51">
        <f aca="true" t="shared" si="28" ref="AF73:AQ73">+AF18/SUM($AF18:$AR18)</f>
        <v>0.27225130890052357</v>
      </c>
      <c r="AG73" s="52">
        <f t="shared" si="28"/>
        <v>0.07940663176265271</v>
      </c>
      <c r="AH73" s="52">
        <f t="shared" si="28"/>
        <v>0.09598603839441536</v>
      </c>
      <c r="AI73" s="52">
        <f t="shared" si="28"/>
        <v>0.031413612565445025</v>
      </c>
      <c r="AJ73" s="52">
        <f t="shared" si="28"/>
        <v>0.0636998254799302</v>
      </c>
      <c r="AK73" s="52">
        <f t="shared" si="28"/>
        <v>0.015706806282722512</v>
      </c>
      <c r="AL73" s="52">
        <f t="shared" si="28"/>
        <v>0.04275741710296684</v>
      </c>
      <c r="AM73" s="52">
        <f t="shared" si="28"/>
        <v>0.027923211169284468</v>
      </c>
      <c r="AN73" s="52">
        <f t="shared" si="28"/>
        <v>0.06282722513089005</v>
      </c>
      <c r="AO73" s="52">
        <f t="shared" si="28"/>
        <v>0.010471204188481676</v>
      </c>
      <c r="AP73" s="52">
        <f t="shared" si="28"/>
        <v>0.0034904013961605585</v>
      </c>
      <c r="AQ73" s="52">
        <f t="shared" si="28"/>
        <v>0.23909249563699825</v>
      </c>
      <c r="AR73" s="53">
        <f t="shared" si="6"/>
        <v>0.0549738219895288</v>
      </c>
    </row>
    <row r="74" spans="2:44" ht="15">
      <c r="B74" s="14" t="s">
        <v>15</v>
      </c>
      <c r="C74" s="16">
        <v>1187</v>
      </c>
      <c r="D74" s="54">
        <f aca="true" t="shared" si="29" ref="D74:P74">+D19/SUM($D19:$P19)</f>
        <v>0.2722602739726027</v>
      </c>
      <c r="E74" s="55">
        <f t="shared" si="29"/>
        <v>0.10445205479452055</v>
      </c>
      <c r="F74" s="55">
        <f t="shared" si="29"/>
        <v>0.07876712328767123</v>
      </c>
      <c r="G74" s="55">
        <f t="shared" si="29"/>
        <v>0.03767123287671233</v>
      </c>
      <c r="H74" s="55">
        <f t="shared" si="29"/>
        <v>0.04280821917808219</v>
      </c>
      <c r="I74" s="55">
        <f t="shared" si="29"/>
        <v>0.02054794520547945</v>
      </c>
      <c r="J74" s="55">
        <f t="shared" si="29"/>
        <v>0.05650684931506849</v>
      </c>
      <c r="K74" s="55">
        <f t="shared" si="29"/>
        <v>0.03424657534246575</v>
      </c>
      <c r="L74" s="55">
        <f t="shared" si="29"/>
        <v>0.010273972602739725</v>
      </c>
      <c r="M74" s="55">
        <f t="shared" si="29"/>
        <v>0.017123287671232876</v>
      </c>
      <c r="N74" s="55">
        <f t="shared" si="29"/>
        <v>0.0017123287671232876</v>
      </c>
      <c r="O74" s="55">
        <f t="shared" si="29"/>
        <v>0.2208904109589041</v>
      </c>
      <c r="P74" s="56">
        <f t="shared" si="29"/>
        <v>0.10273972602739725</v>
      </c>
      <c r="Q74" s="16">
        <f t="shared" si="8"/>
        <v>1187</v>
      </c>
      <c r="R74" s="54">
        <f aca="true" t="shared" si="30" ref="R74:AD74">+R19/SUM($R19:$AD19)</f>
        <v>0.2722602739726027</v>
      </c>
      <c r="S74" s="55">
        <f t="shared" si="30"/>
        <v>0.10445205479452055</v>
      </c>
      <c r="T74" s="55">
        <f t="shared" si="30"/>
        <v>0.07876712328767123</v>
      </c>
      <c r="U74" s="55">
        <f t="shared" si="30"/>
        <v>0.03767123287671233</v>
      </c>
      <c r="V74" s="55">
        <f t="shared" si="30"/>
        <v>0.04280821917808219</v>
      </c>
      <c r="W74" s="55">
        <f t="shared" si="30"/>
        <v>0.02054794520547945</v>
      </c>
      <c r="X74" s="55">
        <f t="shared" si="30"/>
        <v>0.05650684931506849</v>
      </c>
      <c r="Y74" s="55">
        <f t="shared" si="30"/>
        <v>0.03424657534246575</v>
      </c>
      <c r="Z74" s="55">
        <f t="shared" si="30"/>
        <v>0.010273972602739725</v>
      </c>
      <c r="AA74" s="55">
        <f t="shared" si="30"/>
        <v>0.017123287671232876</v>
      </c>
      <c r="AB74" s="55">
        <f t="shared" si="30"/>
        <v>0.0017123287671232876</v>
      </c>
      <c r="AC74" s="55">
        <f t="shared" si="30"/>
        <v>0.2208904109589041</v>
      </c>
      <c r="AD74" s="56">
        <f t="shared" si="30"/>
        <v>0.10273972602739725</v>
      </c>
      <c r="AE74" s="16">
        <f t="shared" si="4"/>
        <v>1803</v>
      </c>
      <c r="AF74" s="54">
        <f aca="true" t="shared" si="31" ref="AF74:AQ74">+AF19/SUM($AF19:$AR19)</f>
        <v>0.2401263823064771</v>
      </c>
      <c r="AG74" s="55">
        <f t="shared" si="31"/>
        <v>0.10426540284360189</v>
      </c>
      <c r="AH74" s="55">
        <f t="shared" si="31"/>
        <v>0.08846761453396525</v>
      </c>
      <c r="AI74" s="55">
        <f t="shared" si="31"/>
        <v>0.03317535545023697</v>
      </c>
      <c r="AJ74" s="55">
        <f t="shared" si="31"/>
        <v>0.04739336492890995</v>
      </c>
      <c r="AK74" s="55">
        <f t="shared" si="31"/>
        <v>0.018957345971563982</v>
      </c>
      <c r="AL74" s="55">
        <f t="shared" si="31"/>
        <v>0.0631911532385466</v>
      </c>
      <c r="AM74" s="55">
        <f t="shared" si="31"/>
        <v>0.03317535545023697</v>
      </c>
      <c r="AN74" s="55">
        <f t="shared" si="31"/>
        <v>0.00631911532385466</v>
      </c>
      <c r="AO74" s="55">
        <f t="shared" si="31"/>
        <v>0.01579778830963665</v>
      </c>
      <c r="AP74" s="55">
        <f t="shared" si="31"/>
        <v>0.001579778830963665</v>
      </c>
      <c r="AQ74" s="55">
        <f t="shared" si="31"/>
        <v>0.26224328593996843</v>
      </c>
      <c r="AR74" s="56">
        <f t="shared" si="6"/>
        <v>0.08530805687203792</v>
      </c>
    </row>
    <row r="75" spans="2:44" ht="15">
      <c r="B75" s="13" t="s">
        <v>16</v>
      </c>
      <c r="C75" s="6">
        <v>11068</v>
      </c>
      <c r="D75" s="51">
        <f aca="true" t="shared" si="32" ref="D75:P75">+D20/SUM($D20:$P20)</f>
        <v>0.4254918375889494</v>
      </c>
      <c r="E75" s="52">
        <f t="shared" si="32"/>
        <v>0.06153202176642947</v>
      </c>
      <c r="F75" s="52">
        <f t="shared" si="32"/>
        <v>0.0629970699037254</v>
      </c>
      <c r="G75" s="52">
        <f t="shared" si="32"/>
        <v>0.03830054416073671</v>
      </c>
      <c r="H75" s="52">
        <f t="shared" si="32"/>
        <v>0.028673084972791963</v>
      </c>
      <c r="I75" s="52">
        <f t="shared" si="32"/>
        <v>0.029300962745918795</v>
      </c>
      <c r="J75" s="52">
        <f t="shared" si="32"/>
        <v>0.026580159062369192</v>
      </c>
      <c r="K75" s="52">
        <f t="shared" si="32"/>
        <v>0.010255336961071579</v>
      </c>
      <c r="L75" s="52">
        <f t="shared" si="32"/>
        <v>0.01799916282963583</v>
      </c>
      <c r="M75" s="52">
        <f t="shared" si="32"/>
        <v>0.006697362913352867</v>
      </c>
      <c r="N75" s="52">
        <f t="shared" si="32"/>
        <v>0.0023022185014650483</v>
      </c>
      <c r="O75" s="52">
        <f t="shared" si="32"/>
        <v>0.18857262452909168</v>
      </c>
      <c r="P75" s="53">
        <f t="shared" si="32"/>
        <v>0.10129761406446212</v>
      </c>
      <c r="Q75" s="6">
        <f t="shared" si="8"/>
        <v>11068</v>
      </c>
      <c r="R75" s="51">
        <f aca="true" t="shared" si="33" ref="R75:AD75">+R20/SUM($R20:$AD20)</f>
        <v>0.42527287993282953</v>
      </c>
      <c r="S75" s="52">
        <f t="shared" si="33"/>
        <v>0.061712846347607056</v>
      </c>
      <c r="T75" s="52">
        <f t="shared" si="33"/>
        <v>0.06318219983207389</v>
      </c>
      <c r="U75" s="52">
        <f t="shared" si="33"/>
        <v>0.0382031905961377</v>
      </c>
      <c r="V75" s="52">
        <f t="shared" si="33"/>
        <v>0.028757346767422334</v>
      </c>
      <c r="W75" s="52">
        <f t="shared" si="33"/>
        <v>0.029177162048698572</v>
      </c>
      <c r="X75" s="52">
        <f t="shared" si="33"/>
        <v>0.02644836272040302</v>
      </c>
      <c r="Y75" s="52">
        <f t="shared" si="33"/>
        <v>0.010075566750629723</v>
      </c>
      <c r="Z75" s="52">
        <f t="shared" si="33"/>
        <v>0.018052057094878254</v>
      </c>
      <c r="AA75" s="52">
        <f t="shared" si="33"/>
        <v>0.006507136859781696</v>
      </c>
      <c r="AB75" s="52">
        <f t="shared" si="33"/>
        <v>0.0023089840470193117</v>
      </c>
      <c r="AC75" s="52">
        <f t="shared" si="33"/>
        <v>0.1889168765743073</v>
      </c>
      <c r="AD75" s="53">
        <f t="shared" si="33"/>
        <v>0.10138539042821158</v>
      </c>
      <c r="AE75" s="6">
        <f t="shared" si="4"/>
        <v>14675</v>
      </c>
      <c r="AF75" s="51">
        <f aca="true" t="shared" si="34" ref="AF75:AQ75">+AF20/SUM($AF20:$AR20)</f>
        <v>0.38635477582846006</v>
      </c>
      <c r="AG75" s="52">
        <f t="shared" si="34"/>
        <v>0.07426900584795322</v>
      </c>
      <c r="AH75" s="52">
        <f t="shared" si="34"/>
        <v>0.06725146198830409</v>
      </c>
      <c r="AI75" s="52">
        <f t="shared" si="34"/>
        <v>0.03586744639376218</v>
      </c>
      <c r="AJ75" s="52">
        <f t="shared" si="34"/>
        <v>0.03138401559454191</v>
      </c>
      <c r="AK75" s="52">
        <f t="shared" si="34"/>
        <v>0.02612085769980507</v>
      </c>
      <c r="AL75" s="52">
        <f t="shared" si="34"/>
        <v>0.03567251461988304</v>
      </c>
      <c r="AM75" s="52">
        <f t="shared" si="34"/>
        <v>0.009746588693957114</v>
      </c>
      <c r="AN75" s="52">
        <f t="shared" si="34"/>
        <v>0.016374269005847954</v>
      </c>
      <c r="AO75" s="52">
        <f t="shared" si="34"/>
        <v>0.00760233918128655</v>
      </c>
      <c r="AP75" s="52">
        <f t="shared" si="34"/>
        <v>0.0023391812865497076</v>
      </c>
      <c r="AQ75" s="52">
        <f t="shared" si="34"/>
        <v>0.21715399610136452</v>
      </c>
      <c r="AR75" s="53">
        <f t="shared" si="6"/>
        <v>0.0898635477582846</v>
      </c>
    </row>
    <row r="76" spans="2:44" ht="15">
      <c r="B76" s="14" t="s">
        <v>17</v>
      </c>
      <c r="C76" s="16">
        <v>47463</v>
      </c>
      <c r="D76" s="54">
        <f aca="true" t="shared" si="35" ref="D76:P76">+D21/SUM($D21:$P21)</f>
        <v>0.3424477742535273</v>
      </c>
      <c r="E76" s="55">
        <f t="shared" si="35"/>
        <v>0.0850377337854096</v>
      </c>
      <c r="F76" s="55">
        <f t="shared" si="35"/>
        <v>0.0583506507710817</v>
      </c>
      <c r="G76" s="55">
        <f t="shared" si="35"/>
        <v>0.044241496226621456</v>
      </c>
      <c r="H76" s="55">
        <f t="shared" si="35"/>
        <v>0.10680301870283276</v>
      </c>
      <c r="I76" s="55">
        <f t="shared" si="35"/>
        <v>0.03204637427540195</v>
      </c>
      <c r="J76" s="55">
        <f t="shared" si="35"/>
        <v>0.030077655036640054</v>
      </c>
      <c r="K76" s="55">
        <f t="shared" si="35"/>
        <v>0.024280870611396697</v>
      </c>
      <c r="L76" s="55">
        <f t="shared" si="35"/>
        <v>0.019140325932407307</v>
      </c>
      <c r="M76" s="55">
        <f t="shared" si="35"/>
        <v>0.005304604615552882</v>
      </c>
      <c r="N76" s="55">
        <f t="shared" si="35"/>
        <v>0.002843705567100514</v>
      </c>
      <c r="O76" s="55">
        <f t="shared" si="35"/>
        <v>0.18888767363009953</v>
      </c>
      <c r="P76" s="56">
        <f t="shared" si="35"/>
        <v>0.06053811659192825</v>
      </c>
      <c r="Q76" s="16">
        <f t="shared" si="8"/>
        <v>47463</v>
      </c>
      <c r="R76" s="54">
        <f aca="true" t="shared" si="36" ref="R76:AD76">+R21/SUM($R21:$AD21)</f>
        <v>0.3420136009288439</v>
      </c>
      <c r="S76" s="55">
        <f t="shared" si="36"/>
        <v>0.08481229612428816</v>
      </c>
      <c r="T76" s="55">
        <f t="shared" si="36"/>
        <v>0.05794216840824902</v>
      </c>
      <c r="U76" s="55">
        <f t="shared" si="36"/>
        <v>0.04428595123569414</v>
      </c>
      <c r="V76" s="55">
        <f t="shared" si="36"/>
        <v>0.10725935754962128</v>
      </c>
      <c r="W76" s="55">
        <f t="shared" si="36"/>
        <v>0.03228838392215403</v>
      </c>
      <c r="X76" s="55">
        <f t="shared" si="36"/>
        <v>0.03029800409133632</v>
      </c>
      <c r="Y76" s="55">
        <f t="shared" si="36"/>
        <v>0.024326864598883176</v>
      </c>
      <c r="Z76" s="55">
        <f t="shared" si="36"/>
        <v>0.019350915021838888</v>
      </c>
      <c r="AA76" s="55">
        <f t="shared" si="36"/>
        <v>0.00492066124841046</v>
      </c>
      <c r="AB76" s="55">
        <f t="shared" si="36"/>
        <v>0.0026538397744236193</v>
      </c>
      <c r="AC76" s="55">
        <f t="shared" si="36"/>
        <v>0.18952839055675347</v>
      </c>
      <c r="AD76" s="56">
        <f t="shared" si="36"/>
        <v>0.06031956653950351</v>
      </c>
      <c r="AE76" s="16">
        <f t="shared" si="4"/>
        <v>59968</v>
      </c>
      <c r="AF76" s="54">
        <f aca="true" t="shared" si="37" ref="AF76:AQ76">+AF21/SUM($AF21:$AR21)</f>
        <v>0.2545504815446293</v>
      </c>
      <c r="AG76" s="55">
        <f t="shared" si="37"/>
        <v>0.08985761024837566</v>
      </c>
      <c r="AH76" s="55">
        <f t="shared" si="37"/>
        <v>0.05432929358094097</v>
      </c>
      <c r="AI76" s="55">
        <f t="shared" si="37"/>
        <v>0.03290170959863601</v>
      </c>
      <c r="AJ76" s="55">
        <f t="shared" si="37"/>
        <v>0.11262153817796415</v>
      </c>
      <c r="AK76" s="55">
        <f t="shared" si="37"/>
        <v>0.02336297866457767</v>
      </c>
      <c r="AL76" s="55">
        <f t="shared" si="37"/>
        <v>0.04119625823694761</v>
      </c>
      <c r="AM76" s="55">
        <f t="shared" si="37"/>
        <v>0.018754896087737893</v>
      </c>
      <c r="AN76" s="55">
        <f t="shared" si="37"/>
        <v>0.014377217639740104</v>
      </c>
      <c r="AO76" s="55">
        <f t="shared" si="37"/>
        <v>0.005114971660292153</v>
      </c>
      <c r="AP76" s="55">
        <f t="shared" si="37"/>
        <v>0.0027648495461038663</v>
      </c>
      <c r="AQ76" s="55">
        <f t="shared" si="37"/>
        <v>0.306760057140224</v>
      </c>
      <c r="AR76" s="56">
        <f t="shared" si="6"/>
        <v>0.0434081378738307</v>
      </c>
    </row>
    <row r="77" spans="2:44" ht="15">
      <c r="B77" s="13" t="s">
        <v>19</v>
      </c>
      <c r="C77" s="6">
        <v>12890</v>
      </c>
      <c r="D77" s="51">
        <f aca="true" t="shared" si="38" ref="D77:P77">+D22/SUM($D22:$P22)</f>
        <v>0.1892270724869844</v>
      </c>
      <c r="E77" s="52">
        <f t="shared" si="38"/>
        <v>0.08350020024028834</v>
      </c>
      <c r="F77" s="52">
        <f t="shared" si="38"/>
        <v>0.09971966359631558</v>
      </c>
      <c r="G77" s="52">
        <f t="shared" si="38"/>
        <v>0.03844613536243492</v>
      </c>
      <c r="H77" s="52">
        <f t="shared" si="38"/>
        <v>0.043652382859431314</v>
      </c>
      <c r="I77" s="52">
        <f t="shared" si="38"/>
        <v>0.10232278734481377</v>
      </c>
      <c r="J77" s="52">
        <f t="shared" si="38"/>
        <v>0.034241089307168605</v>
      </c>
      <c r="K77" s="52">
        <f t="shared" si="38"/>
        <v>0.02943532238686424</v>
      </c>
      <c r="L77" s="52">
        <f t="shared" si="38"/>
        <v>0.014417300760913096</v>
      </c>
      <c r="M77" s="52">
        <f t="shared" si="38"/>
        <v>0.006808169803764518</v>
      </c>
      <c r="N77" s="52">
        <f t="shared" si="38"/>
        <v>0.002002402883460152</v>
      </c>
      <c r="O77" s="52">
        <f t="shared" si="38"/>
        <v>0.2679215058069684</v>
      </c>
      <c r="P77" s="53">
        <f t="shared" si="38"/>
        <v>0.0883059671605927</v>
      </c>
      <c r="Q77" s="6">
        <f t="shared" si="8"/>
        <v>12890</v>
      </c>
      <c r="R77" s="51">
        <f aca="true" t="shared" si="39" ref="R77:AD77">+R22/SUM($R22:$AD22)</f>
        <v>0.1892270724869844</v>
      </c>
      <c r="S77" s="52">
        <f t="shared" si="39"/>
        <v>0.08350020024028834</v>
      </c>
      <c r="T77" s="52">
        <f t="shared" si="39"/>
        <v>0.09971966359631558</v>
      </c>
      <c r="U77" s="52">
        <f t="shared" si="39"/>
        <v>0.03844613536243492</v>
      </c>
      <c r="V77" s="52">
        <f t="shared" si="39"/>
        <v>0.043652382859431314</v>
      </c>
      <c r="W77" s="52">
        <f t="shared" si="39"/>
        <v>0.10232278734481377</v>
      </c>
      <c r="X77" s="52">
        <f t="shared" si="39"/>
        <v>0.034241089307168605</v>
      </c>
      <c r="Y77" s="52">
        <f t="shared" si="39"/>
        <v>0.02943532238686424</v>
      </c>
      <c r="Z77" s="52">
        <f t="shared" si="39"/>
        <v>0.014417300760913096</v>
      </c>
      <c r="AA77" s="52">
        <f t="shared" si="39"/>
        <v>0.006808169803764518</v>
      </c>
      <c r="AB77" s="52">
        <f t="shared" si="39"/>
        <v>0.002002402883460152</v>
      </c>
      <c r="AC77" s="52">
        <f t="shared" si="39"/>
        <v>0.2679215058069684</v>
      </c>
      <c r="AD77" s="53">
        <f t="shared" si="39"/>
        <v>0.0883059671605927</v>
      </c>
      <c r="AE77" s="6">
        <f t="shared" si="4"/>
        <v>16996</v>
      </c>
      <c r="AF77" s="51">
        <f aca="true" t="shared" si="40" ref="AF77:AQ77">+AF22/SUM($AF22:$AR22)</f>
        <v>0.16041076487252123</v>
      </c>
      <c r="AG77" s="52">
        <f t="shared" si="40"/>
        <v>0.08852691218130311</v>
      </c>
      <c r="AH77" s="52">
        <f t="shared" si="40"/>
        <v>0.09472379603399433</v>
      </c>
      <c r="AI77" s="52">
        <f t="shared" si="40"/>
        <v>0.0313385269121813</v>
      </c>
      <c r="AJ77" s="52">
        <f t="shared" si="40"/>
        <v>0.04355524079320113</v>
      </c>
      <c r="AK77" s="52">
        <f t="shared" si="40"/>
        <v>0.08498583569405099</v>
      </c>
      <c r="AL77" s="52">
        <f t="shared" si="40"/>
        <v>0.0426699716713881</v>
      </c>
      <c r="AM77" s="52">
        <f t="shared" si="40"/>
        <v>0.02531869688385269</v>
      </c>
      <c r="AN77" s="52">
        <f t="shared" si="40"/>
        <v>0.011862606232294617</v>
      </c>
      <c r="AO77" s="52">
        <f t="shared" si="40"/>
        <v>0.007790368271954674</v>
      </c>
      <c r="AP77" s="52">
        <f t="shared" si="40"/>
        <v>0.0017705382436260624</v>
      </c>
      <c r="AQ77" s="52">
        <f t="shared" si="40"/>
        <v>0.33321529745042494</v>
      </c>
      <c r="AR77" s="53">
        <f t="shared" si="6"/>
        <v>0.0738314447592068</v>
      </c>
    </row>
    <row r="78" spans="2:44" ht="15">
      <c r="B78" s="14" t="s">
        <v>20</v>
      </c>
      <c r="C78" s="16">
        <v>34624</v>
      </c>
      <c r="D78" s="54">
        <f aca="true" t="shared" si="41" ref="D78:P78">+D23/SUM($D23:$P23)</f>
        <v>0.29866701011011654</v>
      </c>
      <c r="E78" s="55">
        <f t="shared" si="41"/>
        <v>0.07669521540343872</v>
      </c>
      <c r="F78" s="55">
        <f t="shared" si="41"/>
        <v>0.04784596561272458</v>
      </c>
      <c r="G78" s="55">
        <f t="shared" si="41"/>
        <v>0.0527400347736493</v>
      </c>
      <c r="H78" s="55">
        <f t="shared" si="41"/>
        <v>0.09015390559598171</v>
      </c>
      <c r="I78" s="55">
        <f t="shared" si="41"/>
        <v>0.07096400283340847</v>
      </c>
      <c r="J78" s="55">
        <f t="shared" si="41"/>
        <v>0.02743254555992015</v>
      </c>
      <c r="K78" s="55">
        <f t="shared" si="41"/>
        <v>0.019705067937407433</v>
      </c>
      <c r="L78" s="55">
        <f t="shared" si="41"/>
        <v>0.012621546783437439</v>
      </c>
      <c r="M78" s="55">
        <f t="shared" si="41"/>
        <v>0.003863738811256359</v>
      </c>
      <c r="N78" s="55">
        <f t="shared" si="41"/>
        <v>0.001481099877648271</v>
      </c>
      <c r="O78" s="55">
        <f t="shared" si="41"/>
        <v>0.22944168974177345</v>
      </c>
      <c r="P78" s="56">
        <f t="shared" si="41"/>
        <v>0.06838817695923756</v>
      </c>
      <c r="Q78" s="16">
        <f t="shared" si="8"/>
        <v>34624</v>
      </c>
      <c r="R78" s="54">
        <f aca="true" t="shared" si="42" ref="R78:AD78">+R23/SUM($R23:$AD23)</f>
        <v>0.3022995736352834</v>
      </c>
      <c r="S78" s="55">
        <f t="shared" si="42"/>
        <v>0.0749982526036206</v>
      </c>
      <c r="T78" s="55">
        <f t="shared" si="42"/>
        <v>0.04557209757461383</v>
      </c>
      <c r="U78" s="55">
        <f t="shared" si="42"/>
        <v>0.052771370657719995</v>
      </c>
      <c r="V78" s="55">
        <f t="shared" si="42"/>
        <v>0.09170336199063396</v>
      </c>
      <c r="W78" s="55">
        <f t="shared" si="42"/>
        <v>0.06772908366533864</v>
      </c>
      <c r="X78" s="55">
        <f t="shared" si="42"/>
        <v>0.027818550359963654</v>
      </c>
      <c r="Y78" s="55">
        <f t="shared" si="42"/>
        <v>0.019710631159572237</v>
      </c>
      <c r="Z78" s="55">
        <f t="shared" si="42"/>
        <v>0.01272104564199343</v>
      </c>
      <c r="AA78" s="55">
        <f t="shared" si="42"/>
        <v>0.003704480324316768</v>
      </c>
      <c r="AB78" s="55">
        <f t="shared" si="42"/>
        <v>0.0016076046690431257</v>
      </c>
      <c r="AC78" s="55">
        <f t="shared" si="42"/>
        <v>0.2321241350387922</v>
      </c>
      <c r="AD78" s="56">
        <f t="shared" si="42"/>
        <v>0.06723981267910813</v>
      </c>
      <c r="AE78" s="16">
        <f t="shared" si="4"/>
        <v>51340</v>
      </c>
      <c r="AF78" s="54">
        <f aca="true" t="shared" si="43" ref="AF78:AQ78">+AF23/SUM($AF23:$AR23)</f>
        <v>0.23324529547705514</v>
      </c>
      <c r="AG78" s="55">
        <f t="shared" si="43"/>
        <v>0.09271486739297898</v>
      </c>
      <c r="AH78" s="55">
        <f t="shared" si="43"/>
        <v>0.05458347089248377</v>
      </c>
      <c r="AI78" s="55">
        <f t="shared" si="43"/>
        <v>0.03879168042258171</v>
      </c>
      <c r="AJ78" s="55">
        <f t="shared" si="43"/>
        <v>0.09777704412897546</v>
      </c>
      <c r="AK78" s="55">
        <f t="shared" si="43"/>
        <v>0.05287773742709365</v>
      </c>
      <c r="AL78" s="55">
        <f t="shared" si="43"/>
        <v>0.039892153626059204</v>
      </c>
      <c r="AM78" s="55">
        <f t="shared" si="43"/>
        <v>0.015186530207989435</v>
      </c>
      <c r="AN78" s="55">
        <f t="shared" si="43"/>
        <v>0.008968856608341586</v>
      </c>
      <c r="AO78" s="55">
        <f t="shared" si="43"/>
        <v>0.004071750852866733</v>
      </c>
      <c r="AP78" s="55">
        <f t="shared" si="43"/>
        <v>0.00115549686365137</v>
      </c>
      <c r="AQ78" s="55">
        <f t="shared" si="43"/>
        <v>0.30923297017717616</v>
      </c>
      <c r="AR78" s="56">
        <f t="shared" si="6"/>
        <v>0.05150214592274678</v>
      </c>
    </row>
    <row r="79" spans="2:44" ht="15">
      <c r="B79" s="13" t="s">
        <v>22</v>
      </c>
      <c r="C79" s="6">
        <v>6031</v>
      </c>
      <c r="D79" s="51">
        <f aca="true" t="shared" si="44" ref="D79:P79">+D24/SUM($D24:$P24)</f>
        <v>0.2789305666400638</v>
      </c>
      <c r="E79" s="52">
        <f t="shared" si="44"/>
        <v>0.06783719074221868</v>
      </c>
      <c r="F79" s="52">
        <f t="shared" si="44"/>
        <v>0.041500399042298484</v>
      </c>
      <c r="G79" s="52">
        <f t="shared" si="44"/>
        <v>0.02753391859537111</v>
      </c>
      <c r="H79" s="52">
        <f t="shared" si="44"/>
        <v>0.0223463687150838</v>
      </c>
      <c r="I79" s="52">
        <f t="shared" si="44"/>
        <v>0.04110135674381484</v>
      </c>
      <c r="J79" s="52">
        <f t="shared" si="44"/>
        <v>0.03112529928172386</v>
      </c>
      <c r="K79" s="52">
        <f t="shared" si="44"/>
        <v>0.029928172386272944</v>
      </c>
      <c r="L79" s="52">
        <f t="shared" si="44"/>
        <v>0.008379888268156424</v>
      </c>
      <c r="M79" s="52">
        <f t="shared" si="44"/>
        <v>0.006783719074221868</v>
      </c>
      <c r="N79" s="52">
        <f t="shared" si="44"/>
        <v>0.004389465283320032</v>
      </c>
      <c r="O79" s="52">
        <f t="shared" si="44"/>
        <v>0.35953711093375895</v>
      </c>
      <c r="P79" s="53">
        <f t="shared" si="44"/>
        <v>0.08060654429369513</v>
      </c>
      <c r="Q79" s="6">
        <f t="shared" si="8"/>
        <v>6031</v>
      </c>
      <c r="R79" s="51">
        <f aca="true" t="shared" si="45" ref="R79:AD79">+R24/SUM($R24:$AD24)</f>
        <v>0.2802087515054195</v>
      </c>
      <c r="S79" s="52">
        <f t="shared" si="45"/>
        <v>0.06784423926134082</v>
      </c>
      <c r="T79" s="52">
        <f t="shared" si="45"/>
        <v>0.04175030108390205</v>
      </c>
      <c r="U79" s="52">
        <f t="shared" si="45"/>
        <v>0.027699718988358088</v>
      </c>
      <c r="V79" s="52">
        <f t="shared" si="45"/>
        <v>0.022480931352870333</v>
      </c>
      <c r="W79" s="52">
        <f t="shared" si="45"/>
        <v>0.040947410678442396</v>
      </c>
      <c r="X79" s="52">
        <f t="shared" si="45"/>
        <v>0.03091128061019671</v>
      </c>
      <c r="Y79" s="52">
        <f t="shared" si="45"/>
        <v>0.030108390204737052</v>
      </c>
      <c r="Z79" s="52">
        <f t="shared" si="45"/>
        <v>0.008430349257326376</v>
      </c>
      <c r="AA79" s="52">
        <f t="shared" si="45"/>
        <v>0.006824568446407065</v>
      </c>
      <c r="AB79" s="52">
        <f t="shared" si="45"/>
        <v>0.004415897230028101</v>
      </c>
      <c r="AC79" s="52">
        <f t="shared" si="45"/>
        <v>0.35889201124046566</v>
      </c>
      <c r="AD79" s="53">
        <f t="shared" si="45"/>
        <v>0.07948615014050582</v>
      </c>
      <c r="AE79" s="6">
        <f t="shared" si="4"/>
        <v>7401</v>
      </c>
      <c r="AF79" s="51">
        <f aca="true" t="shared" si="46" ref="AF79:AQ79">+AF24/SUM($AF24:$AR24)</f>
        <v>0.24376848331220954</v>
      </c>
      <c r="AG79" s="52">
        <f t="shared" si="46"/>
        <v>0.06759611322348964</v>
      </c>
      <c r="AH79" s="52">
        <f t="shared" si="46"/>
        <v>0.046894803548795945</v>
      </c>
      <c r="AI79" s="52">
        <f t="shared" si="46"/>
        <v>0.024503591043515</v>
      </c>
      <c r="AJ79" s="52">
        <f t="shared" si="46"/>
        <v>0.023658639628221376</v>
      </c>
      <c r="AK79" s="52">
        <f t="shared" si="46"/>
        <v>0.03253062948880439</v>
      </c>
      <c r="AL79" s="52">
        <f t="shared" si="46"/>
        <v>0.034643008027038444</v>
      </c>
      <c r="AM79" s="52">
        <f t="shared" si="46"/>
        <v>0.02830587241233629</v>
      </c>
      <c r="AN79" s="52">
        <f t="shared" si="46"/>
        <v>0.008449514152936205</v>
      </c>
      <c r="AO79" s="52">
        <f t="shared" si="46"/>
        <v>0.0076045627376425855</v>
      </c>
      <c r="AP79" s="52">
        <f t="shared" si="46"/>
        <v>0.004647232784114913</v>
      </c>
      <c r="AQ79" s="52">
        <f t="shared" si="46"/>
        <v>0.41656104773975494</v>
      </c>
      <c r="AR79" s="53">
        <f t="shared" si="6"/>
        <v>0.060836501901140684</v>
      </c>
    </row>
    <row r="80" spans="2:44" ht="15">
      <c r="B80" s="14" t="s">
        <v>24</v>
      </c>
      <c r="C80" s="16">
        <v>21472</v>
      </c>
      <c r="D80" s="54">
        <f aca="true" t="shared" si="47" ref="D80:P80">+D25/SUM($D25:$P25)</f>
        <v>0.35933211344922233</v>
      </c>
      <c r="E80" s="55">
        <f t="shared" si="47"/>
        <v>0.08131290027447392</v>
      </c>
      <c r="F80" s="55">
        <f t="shared" si="47"/>
        <v>0.02607502287282708</v>
      </c>
      <c r="G80" s="55">
        <f t="shared" si="47"/>
        <v>0.051349496797804206</v>
      </c>
      <c r="H80" s="55">
        <f t="shared" si="47"/>
        <v>0.04197163769441903</v>
      </c>
      <c r="I80" s="55">
        <f t="shared" si="47"/>
        <v>0.027218664226898445</v>
      </c>
      <c r="J80" s="55">
        <f t="shared" si="47"/>
        <v>0.03602470265324794</v>
      </c>
      <c r="K80" s="55">
        <f t="shared" si="47"/>
        <v>0.030077767612076853</v>
      </c>
      <c r="L80" s="55">
        <f t="shared" si="47"/>
        <v>0.0255032021957914</v>
      </c>
      <c r="M80" s="55">
        <f t="shared" si="47"/>
        <v>0.010978956999085087</v>
      </c>
      <c r="N80" s="55">
        <f t="shared" si="47"/>
        <v>0.00651875571820677</v>
      </c>
      <c r="O80" s="55">
        <f t="shared" si="47"/>
        <v>0.22495425434583716</v>
      </c>
      <c r="P80" s="56">
        <f t="shared" si="47"/>
        <v>0.07868252516010979</v>
      </c>
      <c r="Q80" s="16">
        <f t="shared" si="8"/>
        <v>21472</v>
      </c>
      <c r="R80" s="54">
        <f aca="true" t="shared" si="48" ref="R80:AD80">+R25/SUM($R25:$AD25)</f>
        <v>0.3469656992084433</v>
      </c>
      <c r="S80" s="55">
        <f t="shared" si="48"/>
        <v>0.08384637936089123</v>
      </c>
      <c r="T80" s="55">
        <f t="shared" si="48"/>
        <v>0.02609205511580182</v>
      </c>
      <c r="U80" s="55">
        <f t="shared" si="48"/>
        <v>0.052770448548812667</v>
      </c>
      <c r="V80" s="55">
        <f t="shared" si="48"/>
        <v>0.04309586631486367</v>
      </c>
      <c r="W80" s="55">
        <f t="shared" si="48"/>
        <v>0.029610085019055994</v>
      </c>
      <c r="X80" s="55">
        <f t="shared" si="48"/>
        <v>0.03781882145998241</v>
      </c>
      <c r="Y80" s="55">
        <f t="shared" si="48"/>
        <v>0.030343007915567283</v>
      </c>
      <c r="Z80" s="55">
        <f t="shared" si="48"/>
        <v>0.023893286426267958</v>
      </c>
      <c r="AA80" s="55">
        <f t="shared" si="48"/>
        <v>0.01128701260627382</v>
      </c>
      <c r="AB80" s="55">
        <f t="shared" si="48"/>
        <v>0.006889475227206098</v>
      </c>
      <c r="AC80" s="55">
        <f t="shared" si="48"/>
        <v>0.22793902081501027</v>
      </c>
      <c r="AD80" s="56">
        <f t="shared" si="48"/>
        <v>0.07944884198182352</v>
      </c>
      <c r="AE80" s="16">
        <f t="shared" si="4"/>
        <v>27823</v>
      </c>
      <c r="AF80" s="54">
        <f aca="true" t="shared" si="49" ref="AF80:AQ80">+AF25/SUM($AF25:$AR25)</f>
        <v>0.32005853454583466</v>
      </c>
      <c r="AG80" s="55">
        <f t="shared" si="49"/>
        <v>0.08926518239782585</v>
      </c>
      <c r="AH80" s="55">
        <f t="shared" si="49"/>
        <v>0.030312532664367096</v>
      </c>
      <c r="AI80" s="55">
        <f t="shared" si="49"/>
        <v>0.04536427302184593</v>
      </c>
      <c r="AJ80" s="55">
        <f t="shared" si="49"/>
        <v>0.04337827950245636</v>
      </c>
      <c r="AK80" s="55">
        <f t="shared" si="49"/>
        <v>0.024040974182084247</v>
      </c>
      <c r="AL80" s="55">
        <f t="shared" si="49"/>
        <v>0.037211246994878225</v>
      </c>
      <c r="AM80" s="55">
        <f t="shared" si="49"/>
        <v>0.026445071600292674</v>
      </c>
      <c r="AN80" s="55">
        <f t="shared" si="49"/>
        <v>0.02236855858680882</v>
      </c>
      <c r="AO80" s="55">
        <f t="shared" si="49"/>
        <v>0.010452597470471413</v>
      </c>
      <c r="AP80" s="55">
        <f t="shared" si="49"/>
        <v>0.006167032507578133</v>
      </c>
      <c r="AQ80" s="55">
        <f t="shared" si="49"/>
        <v>0.2799205602592244</v>
      </c>
      <c r="AR80" s="56">
        <f t="shared" si="6"/>
        <v>0.06501515626633218</v>
      </c>
    </row>
    <row r="81" spans="2:44" ht="15">
      <c r="B81" s="13" t="s">
        <v>25</v>
      </c>
      <c r="C81" s="6">
        <v>22311</v>
      </c>
      <c r="D81" s="51">
        <f aca="true" t="shared" si="50" ref="D81:P81">+D26/SUM($D26:$P26)</f>
        <v>0.49582473720404757</v>
      </c>
      <c r="E81" s="52">
        <f t="shared" si="50"/>
        <v>0.07161803713527852</v>
      </c>
      <c r="F81" s="52">
        <f t="shared" si="50"/>
        <v>0.02475685234305924</v>
      </c>
      <c r="G81" s="52">
        <f t="shared" si="50"/>
        <v>0.039100108065625305</v>
      </c>
      <c r="H81" s="52">
        <f t="shared" si="50"/>
        <v>0.03300913645741232</v>
      </c>
      <c r="I81" s="52">
        <f t="shared" si="50"/>
        <v>0.01689753413891345</v>
      </c>
      <c r="J81" s="52">
        <f t="shared" si="50"/>
        <v>0.03792121033500344</v>
      </c>
      <c r="K81" s="52">
        <f t="shared" si="50"/>
        <v>0.011297769918459573</v>
      </c>
      <c r="L81" s="52">
        <f t="shared" si="50"/>
        <v>0.04096669613910993</v>
      </c>
      <c r="M81" s="52">
        <f t="shared" si="50"/>
        <v>0.006778661951075744</v>
      </c>
      <c r="N81" s="52">
        <f t="shared" si="50"/>
        <v>0.0039296591020728956</v>
      </c>
      <c r="O81" s="52">
        <f t="shared" si="50"/>
        <v>0.14588859416445624</v>
      </c>
      <c r="P81" s="53">
        <f t="shared" si="50"/>
        <v>0.0720110030454858</v>
      </c>
      <c r="Q81" s="6">
        <f t="shared" si="8"/>
        <v>22311</v>
      </c>
      <c r="R81" s="51">
        <f aca="true" t="shared" si="51" ref="R81:AD81">+R26/SUM($R26:$AD26)</f>
        <v>0.48442367601246106</v>
      </c>
      <c r="S81" s="52">
        <f t="shared" si="51"/>
        <v>0.07320872274143302</v>
      </c>
      <c r="T81" s="52">
        <f t="shared" si="51"/>
        <v>0.025401389887371197</v>
      </c>
      <c r="U81" s="52">
        <f t="shared" si="51"/>
        <v>0.041936256889527915</v>
      </c>
      <c r="V81" s="52">
        <f t="shared" si="51"/>
        <v>0.03510663791037623</v>
      </c>
      <c r="W81" s="52">
        <f t="shared" si="51"/>
        <v>0.01689432063263839</v>
      </c>
      <c r="X81" s="52">
        <f t="shared" si="51"/>
        <v>0.03750299544692068</v>
      </c>
      <c r="Y81" s="52">
        <f t="shared" si="51"/>
        <v>0.011981787682722261</v>
      </c>
      <c r="Z81" s="52">
        <f t="shared" si="51"/>
        <v>0.04121734962856458</v>
      </c>
      <c r="AA81" s="52">
        <f t="shared" si="51"/>
        <v>0.007189072609633357</v>
      </c>
      <c r="AB81" s="52">
        <f t="shared" si="51"/>
        <v>0.004193625688952792</v>
      </c>
      <c r="AC81" s="52">
        <f t="shared" si="51"/>
        <v>0.1489336208962377</v>
      </c>
      <c r="AD81" s="53">
        <f t="shared" si="51"/>
        <v>0.0720105439731608</v>
      </c>
      <c r="AE81" s="6">
        <f t="shared" si="4"/>
        <v>32470</v>
      </c>
      <c r="AF81" s="51">
        <f aca="true" t="shared" si="52" ref="AF81:AQ81">+AF26/SUM($AF26:$AR26)</f>
        <v>0.43017157080629387</v>
      </c>
      <c r="AG81" s="52">
        <f t="shared" si="52"/>
        <v>0.0817850475597831</v>
      </c>
      <c r="AH81" s="52">
        <f t="shared" si="52"/>
        <v>0.03324739976886834</v>
      </c>
      <c r="AI81" s="52">
        <f t="shared" si="52"/>
        <v>0.035558716330340474</v>
      </c>
      <c r="AJ81" s="52">
        <f t="shared" si="52"/>
        <v>0.041514801315672506</v>
      </c>
      <c r="AK81" s="52">
        <f t="shared" si="52"/>
        <v>0.015556938394523958</v>
      </c>
      <c r="AL81" s="52">
        <f t="shared" si="52"/>
        <v>0.05004889323495422</v>
      </c>
      <c r="AM81" s="52">
        <f t="shared" si="52"/>
        <v>0.009778646990843631</v>
      </c>
      <c r="AN81" s="52">
        <f t="shared" si="52"/>
        <v>0.03440305804960441</v>
      </c>
      <c r="AO81" s="52">
        <f t="shared" si="52"/>
        <v>0.007022846475242244</v>
      </c>
      <c r="AP81" s="52">
        <f t="shared" si="52"/>
        <v>0.003822562005511601</v>
      </c>
      <c r="AQ81" s="52">
        <f t="shared" si="52"/>
        <v>0.19637301093430526</v>
      </c>
      <c r="AR81" s="53">
        <f t="shared" si="6"/>
        <v>0.06071650813405636</v>
      </c>
    </row>
    <row r="82" spans="2:44" ht="15">
      <c r="B82" s="14" t="s">
        <v>26</v>
      </c>
      <c r="C82" s="16">
        <v>922</v>
      </c>
      <c r="D82" s="54">
        <f aca="true" t="shared" si="53" ref="D82:P82">+D27/SUM($D27:$P27)</f>
        <v>0.25617283950617287</v>
      </c>
      <c r="E82" s="55">
        <f t="shared" si="53"/>
        <v>0.08950617283950617</v>
      </c>
      <c r="F82" s="55">
        <f t="shared" si="53"/>
        <v>0.12345679012345678</v>
      </c>
      <c r="G82" s="55">
        <f t="shared" si="53"/>
        <v>0.07098765432098765</v>
      </c>
      <c r="H82" s="55">
        <f t="shared" si="53"/>
        <v>0.046296296296296294</v>
      </c>
      <c r="I82" s="55">
        <f t="shared" si="53"/>
        <v>0.021604938271604937</v>
      </c>
      <c r="J82" s="55">
        <f t="shared" si="53"/>
        <v>0.033950617283950615</v>
      </c>
      <c r="K82" s="55">
        <f t="shared" si="53"/>
        <v>0.04938271604938271</v>
      </c>
      <c r="L82" s="55">
        <f t="shared" si="53"/>
        <v>0.0030864197530864196</v>
      </c>
      <c r="M82" s="55">
        <f t="shared" si="53"/>
        <v>0.015432098765432098</v>
      </c>
      <c r="N82" s="55">
        <f t="shared" si="53"/>
        <v>0</v>
      </c>
      <c r="O82" s="55">
        <f t="shared" si="53"/>
        <v>0.1882716049382716</v>
      </c>
      <c r="P82" s="56">
        <f t="shared" si="53"/>
        <v>0.10185185185185185</v>
      </c>
      <c r="Q82" s="16">
        <f t="shared" si="8"/>
        <v>922</v>
      </c>
      <c r="R82" s="54">
        <f aca="true" t="shared" si="54" ref="R82:AD82">+R27/SUM($R27:$AD27)</f>
        <v>0.25617283950617287</v>
      </c>
      <c r="S82" s="55">
        <f t="shared" si="54"/>
        <v>0.08950617283950617</v>
      </c>
      <c r="T82" s="55">
        <f t="shared" si="54"/>
        <v>0.12345679012345678</v>
      </c>
      <c r="U82" s="55">
        <f t="shared" si="54"/>
        <v>0.07098765432098765</v>
      </c>
      <c r="V82" s="55">
        <f t="shared" si="54"/>
        <v>0.046296296296296294</v>
      </c>
      <c r="W82" s="55">
        <f t="shared" si="54"/>
        <v>0.021604938271604937</v>
      </c>
      <c r="X82" s="55">
        <f t="shared" si="54"/>
        <v>0.033950617283950615</v>
      </c>
      <c r="Y82" s="55">
        <f t="shared" si="54"/>
        <v>0.04938271604938271</v>
      </c>
      <c r="Z82" s="55">
        <f t="shared" si="54"/>
        <v>0.0030864197530864196</v>
      </c>
      <c r="AA82" s="55">
        <f t="shared" si="54"/>
        <v>0.015432098765432098</v>
      </c>
      <c r="AB82" s="55">
        <f t="shared" si="54"/>
        <v>0</v>
      </c>
      <c r="AC82" s="55">
        <f t="shared" si="54"/>
        <v>0.1882716049382716</v>
      </c>
      <c r="AD82" s="56">
        <f t="shared" si="54"/>
        <v>0.10185185185185185</v>
      </c>
      <c r="AE82" s="16">
        <f t="shared" si="4"/>
        <v>886</v>
      </c>
      <c r="AF82" s="54">
        <f aca="true" t="shared" si="55" ref="AF82:AQ82">+AF27/SUM($AF27:$AR27)</f>
        <v>0.23275862068965517</v>
      </c>
      <c r="AG82" s="55">
        <f t="shared" si="55"/>
        <v>0.09195402298850575</v>
      </c>
      <c r="AH82" s="55">
        <f t="shared" si="55"/>
        <v>0.11494252873563218</v>
      </c>
      <c r="AI82" s="55">
        <f t="shared" si="55"/>
        <v>0.06321839080459771</v>
      </c>
      <c r="AJ82" s="55">
        <f t="shared" si="55"/>
        <v>0.04597701149425287</v>
      </c>
      <c r="AK82" s="55">
        <f t="shared" si="55"/>
        <v>0.020114942528735632</v>
      </c>
      <c r="AL82" s="55">
        <f t="shared" si="55"/>
        <v>0.031609195402298854</v>
      </c>
      <c r="AM82" s="55">
        <f t="shared" si="55"/>
        <v>0.04597701149425287</v>
      </c>
      <c r="AN82" s="55">
        <f t="shared" si="55"/>
        <v>0.0028735632183908046</v>
      </c>
      <c r="AO82" s="55">
        <f t="shared" si="55"/>
        <v>0.014367816091954023</v>
      </c>
      <c r="AP82" s="55">
        <f t="shared" si="55"/>
        <v>0</v>
      </c>
      <c r="AQ82" s="55">
        <f t="shared" si="55"/>
        <v>0.2413793103448276</v>
      </c>
      <c r="AR82" s="56">
        <f t="shared" si="6"/>
        <v>0.09482758620689655</v>
      </c>
    </row>
    <row r="83" spans="2:44" ht="15">
      <c r="B83" s="13" t="s">
        <v>29</v>
      </c>
      <c r="C83" s="6">
        <v>34718</v>
      </c>
      <c r="D83" s="51">
        <f aca="true" t="shared" si="56" ref="D83:P83">+D28/SUM($D28:$P28)</f>
        <v>0.30344073357449314</v>
      </c>
      <c r="E83" s="52">
        <f t="shared" si="56"/>
        <v>0.0793303608984605</v>
      </c>
      <c r="F83" s="52">
        <f t="shared" si="56"/>
        <v>0.07832085471523513</v>
      </c>
      <c r="G83" s="52">
        <f t="shared" si="56"/>
        <v>0.05257844704298814</v>
      </c>
      <c r="H83" s="52">
        <f t="shared" si="56"/>
        <v>0.026078909733322116</v>
      </c>
      <c r="I83" s="52">
        <f t="shared" si="56"/>
        <v>0.04450239757718516</v>
      </c>
      <c r="J83" s="52">
        <f t="shared" si="56"/>
        <v>0.04601665685202322</v>
      </c>
      <c r="K83" s="52">
        <f t="shared" si="56"/>
        <v>0.020021872633969883</v>
      </c>
      <c r="L83" s="52">
        <f t="shared" si="56"/>
        <v>0.022882140153108438</v>
      </c>
      <c r="M83" s="52">
        <f t="shared" si="56"/>
        <v>0.009674434255909817</v>
      </c>
      <c r="N83" s="52">
        <f t="shared" si="56"/>
        <v>0.004795154370320518</v>
      </c>
      <c r="O83" s="52">
        <f t="shared" si="56"/>
        <v>0.22570875746613947</v>
      </c>
      <c r="P83" s="53">
        <f t="shared" si="56"/>
        <v>0.08664928072684445</v>
      </c>
      <c r="Q83" s="6">
        <f t="shared" si="8"/>
        <v>34718</v>
      </c>
      <c r="R83" s="51">
        <f aca="true" t="shared" si="57" ref="R83:AD83">+R28/SUM($R28:$AD28)</f>
        <v>0.3040930706521739</v>
      </c>
      <c r="S83" s="52">
        <f t="shared" si="57"/>
        <v>0.07888926630434782</v>
      </c>
      <c r="T83" s="52">
        <f t="shared" si="57"/>
        <v>0.07753057065217392</v>
      </c>
      <c r="U83" s="52">
        <f t="shared" si="57"/>
        <v>0.052904211956521736</v>
      </c>
      <c r="V83" s="52">
        <f t="shared" si="57"/>
        <v>0.026239809782608696</v>
      </c>
      <c r="W83" s="52">
        <f t="shared" si="57"/>
        <v>0.04466711956521739</v>
      </c>
      <c r="X83" s="52">
        <f t="shared" si="57"/>
        <v>0.04585597826086957</v>
      </c>
      <c r="Y83" s="52">
        <f t="shared" si="57"/>
        <v>0.020125679347826088</v>
      </c>
      <c r="Z83" s="52">
        <f t="shared" si="57"/>
        <v>0.02309782608695652</v>
      </c>
      <c r="AA83" s="52">
        <f t="shared" si="57"/>
        <v>0.009510869565217392</v>
      </c>
      <c r="AB83" s="52">
        <f t="shared" si="57"/>
        <v>0.004670516304347826</v>
      </c>
      <c r="AC83" s="52">
        <f t="shared" si="57"/>
        <v>0.22588315217391305</v>
      </c>
      <c r="AD83" s="53">
        <f t="shared" si="57"/>
        <v>0.08653192934782608</v>
      </c>
      <c r="AE83" s="6">
        <f t="shared" si="4"/>
        <v>37049</v>
      </c>
      <c r="AF83" s="51">
        <f aca="true" t="shared" si="58" ref="AF83:AQ83">+AF28/SUM($AF28:$AR28)</f>
        <v>0.23317073170731709</v>
      </c>
      <c r="AG83" s="52">
        <f t="shared" si="58"/>
        <v>0.09184668989547039</v>
      </c>
      <c r="AH83" s="52">
        <f t="shared" si="58"/>
        <v>0.08613240418118467</v>
      </c>
      <c r="AI83" s="52">
        <f t="shared" si="58"/>
        <v>0.03958188153310105</v>
      </c>
      <c r="AJ83" s="52">
        <f t="shared" si="58"/>
        <v>0.027735191637630663</v>
      </c>
      <c r="AK83" s="52">
        <f t="shared" si="58"/>
        <v>0.03442508710801394</v>
      </c>
      <c r="AL83" s="52">
        <f t="shared" si="58"/>
        <v>0.05679442508710801</v>
      </c>
      <c r="AM83" s="52">
        <f t="shared" si="58"/>
        <v>0.014982578397212544</v>
      </c>
      <c r="AN83" s="52">
        <f t="shared" si="58"/>
        <v>0.01602787456445993</v>
      </c>
      <c r="AO83" s="52">
        <f t="shared" si="58"/>
        <v>0.00794425087108014</v>
      </c>
      <c r="AP83" s="52">
        <f t="shared" si="58"/>
        <v>0.005435540069686411</v>
      </c>
      <c r="AQ83" s="52">
        <f t="shared" si="58"/>
        <v>0.32327526132404183</v>
      </c>
      <c r="AR83" s="53">
        <f t="shared" si="6"/>
        <v>0.06264808362369338</v>
      </c>
    </row>
    <row r="84" spans="2:44" ht="15">
      <c r="B84" s="14" t="s">
        <v>30</v>
      </c>
      <c r="C84" s="16">
        <v>2292</v>
      </c>
      <c r="D84" s="54">
        <f aca="true" t="shared" si="59" ref="D84:P84">+D29/SUM($D29:$P29)</f>
        <v>0.290443942814146</v>
      </c>
      <c r="E84" s="55">
        <f t="shared" si="59"/>
        <v>0.08878856282919488</v>
      </c>
      <c r="F84" s="55">
        <f t="shared" si="59"/>
        <v>0.0692249811888638</v>
      </c>
      <c r="G84" s="55">
        <f t="shared" si="59"/>
        <v>0.04138449962377728</v>
      </c>
      <c r="H84" s="55">
        <f t="shared" si="59"/>
        <v>0.019563581640331076</v>
      </c>
      <c r="I84" s="55">
        <f t="shared" si="59"/>
        <v>0.03762227238525207</v>
      </c>
      <c r="J84" s="55">
        <f t="shared" si="59"/>
        <v>0.04589917231000752</v>
      </c>
      <c r="K84" s="55">
        <f t="shared" si="59"/>
        <v>0.02708803611738149</v>
      </c>
      <c r="L84" s="55">
        <f t="shared" si="59"/>
        <v>0.010534236267870579</v>
      </c>
      <c r="M84" s="55">
        <f t="shared" si="59"/>
        <v>0.0007524454477050414</v>
      </c>
      <c r="N84" s="55">
        <f t="shared" si="59"/>
        <v>0.005267118133935289</v>
      </c>
      <c r="O84" s="55">
        <f t="shared" si="59"/>
        <v>0.2091798344620015</v>
      </c>
      <c r="P84" s="56">
        <f t="shared" si="59"/>
        <v>0.1542513167795335</v>
      </c>
      <c r="Q84" s="16">
        <f t="shared" si="8"/>
        <v>2292</v>
      </c>
      <c r="R84" s="54">
        <f aca="true" t="shared" si="60" ref="R84:AD84">+R29/SUM($R29:$AD29)</f>
        <v>0.290443942814146</v>
      </c>
      <c r="S84" s="55">
        <f t="shared" si="60"/>
        <v>0.08878856282919488</v>
      </c>
      <c r="T84" s="55">
        <f t="shared" si="60"/>
        <v>0.0692249811888638</v>
      </c>
      <c r="U84" s="55">
        <f t="shared" si="60"/>
        <v>0.04138449962377728</v>
      </c>
      <c r="V84" s="55">
        <f t="shared" si="60"/>
        <v>0.019563581640331076</v>
      </c>
      <c r="W84" s="55">
        <f t="shared" si="60"/>
        <v>0.03762227238525207</v>
      </c>
      <c r="X84" s="55">
        <f t="shared" si="60"/>
        <v>0.04589917231000752</v>
      </c>
      <c r="Y84" s="55">
        <f t="shared" si="60"/>
        <v>0.02708803611738149</v>
      </c>
      <c r="Z84" s="55">
        <f t="shared" si="60"/>
        <v>0.010534236267870579</v>
      </c>
      <c r="AA84" s="55">
        <f t="shared" si="60"/>
        <v>0.0007524454477050414</v>
      </c>
      <c r="AB84" s="55">
        <f t="shared" si="60"/>
        <v>0.005267118133935289</v>
      </c>
      <c r="AC84" s="55">
        <f t="shared" si="60"/>
        <v>0.2091798344620015</v>
      </c>
      <c r="AD84" s="56">
        <f t="shared" si="60"/>
        <v>0.1542513167795335</v>
      </c>
      <c r="AE84" s="16">
        <f t="shared" si="4"/>
        <v>3223</v>
      </c>
      <c r="AF84" s="54">
        <f aca="true" t="shared" si="61" ref="AF84:AQ84">+AF29/SUM($AF29:$AR29)</f>
        <v>0.23481012658227848</v>
      </c>
      <c r="AG84" s="55">
        <f t="shared" si="61"/>
        <v>0.07721518987341772</v>
      </c>
      <c r="AH84" s="55">
        <f t="shared" si="61"/>
        <v>0.06392405063291139</v>
      </c>
      <c r="AI84" s="55">
        <f t="shared" si="61"/>
        <v>0.03164556962025317</v>
      </c>
      <c r="AJ84" s="55">
        <f t="shared" si="61"/>
        <v>0.017721518987341773</v>
      </c>
      <c r="AK84" s="55">
        <f t="shared" si="61"/>
        <v>0.0310126582278481</v>
      </c>
      <c r="AL84" s="55">
        <f t="shared" si="61"/>
        <v>0.05569620253164557</v>
      </c>
      <c r="AM84" s="55">
        <f t="shared" si="61"/>
        <v>0.02278481012658228</v>
      </c>
      <c r="AN84" s="55">
        <f t="shared" si="61"/>
        <v>0.008860759493670886</v>
      </c>
      <c r="AO84" s="55">
        <f t="shared" si="61"/>
        <v>0.0006329113924050633</v>
      </c>
      <c r="AP84" s="55">
        <f t="shared" si="61"/>
        <v>0.006962025316455696</v>
      </c>
      <c r="AQ84" s="55">
        <f t="shared" si="61"/>
        <v>0.3208860759493671</v>
      </c>
      <c r="AR84" s="56">
        <f t="shared" si="6"/>
        <v>0.12784810126582277</v>
      </c>
    </row>
    <row r="85" spans="2:44" ht="15">
      <c r="B85" s="13" t="s">
        <v>31</v>
      </c>
      <c r="C85" s="6">
        <v>6251</v>
      </c>
      <c r="D85" s="51">
        <f aca="true" t="shared" si="62" ref="D85:P85">+D30/SUM($D30:$P30)</f>
        <v>0.2193798449612403</v>
      </c>
      <c r="E85" s="52">
        <f t="shared" si="62"/>
        <v>0.08217054263565891</v>
      </c>
      <c r="F85" s="52">
        <f t="shared" si="62"/>
        <v>0.017054263565891473</v>
      </c>
      <c r="G85" s="52">
        <f t="shared" si="62"/>
        <v>0.04922480620155039</v>
      </c>
      <c r="H85" s="52">
        <f t="shared" si="62"/>
        <v>0.012015503875968992</v>
      </c>
      <c r="I85" s="52">
        <f t="shared" si="62"/>
        <v>0.02131782945736434</v>
      </c>
      <c r="J85" s="52">
        <f t="shared" si="62"/>
        <v>0.0631782945736434</v>
      </c>
      <c r="K85" s="52">
        <f t="shared" si="62"/>
        <v>0.031007751937984496</v>
      </c>
      <c r="L85" s="52">
        <f t="shared" si="62"/>
        <v>0.004651162790697674</v>
      </c>
      <c r="M85" s="52">
        <f t="shared" si="62"/>
        <v>0.017054263565891473</v>
      </c>
      <c r="N85" s="52">
        <f t="shared" si="62"/>
        <v>0.005813953488372093</v>
      </c>
      <c r="O85" s="52">
        <f t="shared" si="62"/>
        <v>0.39069767441860465</v>
      </c>
      <c r="P85" s="53">
        <f t="shared" si="62"/>
        <v>0.08643410852713178</v>
      </c>
      <c r="Q85" s="6">
        <f t="shared" si="8"/>
        <v>6251</v>
      </c>
      <c r="R85" s="51">
        <f aca="true" t="shared" si="63" ref="R85:AD85">+R30/SUM($R30:$AD30)</f>
        <v>0.21945432977461446</v>
      </c>
      <c r="S85" s="52">
        <f t="shared" si="63"/>
        <v>0.0830367734282325</v>
      </c>
      <c r="T85" s="52">
        <f t="shared" si="63"/>
        <v>0.017002767892447607</v>
      </c>
      <c r="U85" s="52">
        <f t="shared" si="63"/>
        <v>0.049031237643337285</v>
      </c>
      <c r="V85" s="52">
        <f t="shared" si="63"/>
        <v>0.012257809410834321</v>
      </c>
      <c r="W85" s="52">
        <f t="shared" si="63"/>
        <v>0.021747726374060895</v>
      </c>
      <c r="X85" s="52">
        <f t="shared" si="63"/>
        <v>0.05891656781336497</v>
      </c>
      <c r="Y85" s="52">
        <f t="shared" si="63"/>
        <v>0.03044681692368525</v>
      </c>
      <c r="Z85" s="52">
        <f t="shared" si="63"/>
        <v>0.004744958481613286</v>
      </c>
      <c r="AA85" s="52">
        <f t="shared" si="63"/>
        <v>0.017398181099248716</v>
      </c>
      <c r="AB85" s="52">
        <f t="shared" si="63"/>
        <v>0.005931198102016607</v>
      </c>
      <c r="AC85" s="52">
        <f t="shared" si="63"/>
        <v>0.3942269671807038</v>
      </c>
      <c r="AD85" s="53">
        <f t="shared" si="63"/>
        <v>0.08580466587584025</v>
      </c>
      <c r="AE85" s="6">
        <f t="shared" si="4"/>
        <v>6191</v>
      </c>
      <c r="AF85" s="51">
        <f aca="true" t="shared" si="64" ref="AF85:AQ85">+AF30/SUM($AF30:$AR30)</f>
        <v>0.18524930747922438</v>
      </c>
      <c r="AG85" s="52">
        <f t="shared" si="64"/>
        <v>0.08483379501385041</v>
      </c>
      <c r="AH85" s="52">
        <f t="shared" si="64"/>
        <v>0.03185595567867036</v>
      </c>
      <c r="AI85" s="52">
        <f t="shared" si="64"/>
        <v>0.04120498614958449</v>
      </c>
      <c r="AJ85" s="52">
        <f t="shared" si="64"/>
        <v>0.010041551246537396</v>
      </c>
      <c r="AK85" s="52">
        <f t="shared" si="64"/>
        <v>0.018005540166204988</v>
      </c>
      <c r="AL85" s="52">
        <f t="shared" si="64"/>
        <v>0.07686980609418283</v>
      </c>
      <c r="AM85" s="52">
        <f t="shared" si="64"/>
        <v>0.027354570637119113</v>
      </c>
      <c r="AN85" s="52">
        <f t="shared" si="64"/>
        <v>0.004155124653739612</v>
      </c>
      <c r="AO85" s="52">
        <f t="shared" si="64"/>
        <v>0.015235457063711912</v>
      </c>
      <c r="AP85" s="52">
        <f t="shared" si="64"/>
        <v>0.00554016620498615</v>
      </c>
      <c r="AQ85" s="52">
        <f t="shared" si="64"/>
        <v>0.43005540166204986</v>
      </c>
      <c r="AR85" s="53">
        <f t="shared" si="6"/>
        <v>0.0695983379501385</v>
      </c>
    </row>
    <row r="86" spans="2:44" ht="15">
      <c r="B86" s="14" t="s">
        <v>32</v>
      </c>
      <c r="C86" s="16">
        <v>10982</v>
      </c>
      <c r="D86" s="54">
        <f aca="true" t="shared" si="65" ref="D86:P86">+D31/SUM($D31:$P31)</f>
        <v>0.3403220905499848</v>
      </c>
      <c r="E86" s="55">
        <f t="shared" si="65"/>
        <v>0.07809176542084473</v>
      </c>
      <c r="F86" s="55">
        <f t="shared" si="65"/>
        <v>0.0726223032512914</v>
      </c>
      <c r="G86" s="55">
        <f t="shared" si="65"/>
        <v>0.03767851716803403</v>
      </c>
      <c r="H86" s="55">
        <f t="shared" si="65"/>
        <v>0.024308720753570344</v>
      </c>
      <c r="I86" s="55">
        <f t="shared" si="65"/>
        <v>0.0249164387724096</v>
      </c>
      <c r="J86" s="55">
        <f t="shared" si="65"/>
        <v>0.03463992707383774</v>
      </c>
      <c r="K86" s="55">
        <f t="shared" si="65"/>
        <v>0.016408386508659983</v>
      </c>
      <c r="L86" s="55">
        <f t="shared" si="65"/>
        <v>0.040413248252810695</v>
      </c>
      <c r="M86" s="55">
        <f t="shared" si="65"/>
        <v>0</v>
      </c>
      <c r="N86" s="55">
        <f t="shared" si="65"/>
        <v>0.00425402613187481</v>
      </c>
      <c r="O86" s="55">
        <f t="shared" si="65"/>
        <v>0.2622303251291401</v>
      </c>
      <c r="P86" s="56">
        <f t="shared" si="65"/>
        <v>0.06411425098754178</v>
      </c>
      <c r="Q86" s="16">
        <f t="shared" si="8"/>
        <v>10982</v>
      </c>
      <c r="R86" s="54">
        <f aca="true" t="shared" si="66" ref="R86:AD86">+R31/SUM($R31:$AD31)</f>
        <v>0.3404384896467722</v>
      </c>
      <c r="S86" s="55">
        <f t="shared" si="66"/>
        <v>0.0779537149817296</v>
      </c>
      <c r="T86" s="55">
        <f t="shared" si="66"/>
        <v>0.07277710109622412</v>
      </c>
      <c r="U86" s="55">
        <f t="shared" si="66"/>
        <v>0.037758830694275276</v>
      </c>
      <c r="V86" s="55">
        <f t="shared" si="66"/>
        <v>0.02405602923264312</v>
      </c>
      <c r="W86" s="55">
        <f t="shared" si="66"/>
        <v>0.024969549330085262</v>
      </c>
      <c r="X86" s="55">
        <f t="shared" si="66"/>
        <v>0.034713763702801465</v>
      </c>
      <c r="Y86" s="55">
        <f t="shared" si="66"/>
        <v>0.016443361753958587</v>
      </c>
      <c r="Z86" s="55">
        <f t="shared" si="66"/>
        <v>0.040499390986601706</v>
      </c>
      <c r="AA86" s="55">
        <f t="shared" si="66"/>
        <v>0</v>
      </c>
      <c r="AB86" s="55">
        <f t="shared" si="66"/>
        <v>0.004263093788063338</v>
      </c>
      <c r="AC86" s="55">
        <f t="shared" si="66"/>
        <v>0.2618757612667479</v>
      </c>
      <c r="AD86" s="56">
        <f t="shared" si="66"/>
        <v>0.06425091352009744</v>
      </c>
      <c r="AE86" s="16">
        <f t="shared" si="4"/>
        <v>12227</v>
      </c>
      <c r="AF86" s="54">
        <f aca="true" t="shared" si="67" ref="AF86:AQ86">+AF31/SUM($AF31:$AR31)</f>
        <v>0.3115795552988738</v>
      </c>
      <c r="AG86" s="55">
        <f t="shared" si="67"/>
        <v>0.0828761189719896</v>
      </c>
      <c r="AH86" s="55">
        <f t="shared" si="67"/>
        <v>0.08114351718163441</v>
      </c>
      <c r="AI86" s="55">
        <f t="shared" si="67"/>
        <v>0.03522956973722206</v>
      </c>
      <c r="AJ86" s="55">
        <f t="shared" si="67"/>
        <v>0.02829916257580133</v>
      </c>
      <c r="AK86" s="55">
        <f t="shared" si="67"/>
        <v>0.023678891134854173</v>
      </c>
      <c r="AL86" s="55">
        <f t="shared" si="67"/>
        <v>0.03753970545769564</v>
      </c>
      <c r="AM86" s="55">
        <f t="shared" si="67"/>
        <v>0.015015882183078255</v>
      </c>
      <c r="AN86" s="55">
        <f t="shared" si="67"/>
        <v>0.03494080277216286</v>
      </c>
      <c r="AO86" s="55">
        <f t="shared" si="67"/>
        <v>0</v>
      </c>
      <c r="AP86" s="55">
        <f t="shared" si="67"/>
        <v>0.004331504475887958</v>
      </c>
      <c r="AQ86" s="55">
        <f t="shared" si="67"/>
        <v>0.28876696505919724</v>
      </c>
      <c r="AR86" s="56">
        <f t="shared" si="6"/>
        <v>0.05659832515160266</v>
      </c>
    </row>
    <row r="87" spans="2:44" ht="15">
      <c r="B87" s="13" t="s">
        <v>34</v>
      </c>
      <c r="C87" s="6">
        <v>9485</v>
      </c>
      <c r="D87" s="51">
        <f aca="true" t="shared" si="68" ref="D87:P87">+D32/SUM($D32:$P32)</f>
        <v>0.26407035175879395</v>
      </c>
      <c r="E87" s="52">
        <f t="shared" si="68"/>
        <v>0.05175879396984925</v>
      </c>
      <c r="F87" s="52">
        <f t="shared" si="68"/>
        <v>0.04296482412060301</v>
      </c>
      <c r="G87" s="52">
        <f t="shared" si="68"/>
        <v>0.04874371859296482</v>
      </c>
      <c r="H87" s="52">
        <f t="shared" si="68"/>
        <v>0.018090452261306532</v>
      </c>
      <c r="I87" s="52">
        <f t="shared" si="68"/>
        <v>0.02512562814070352</v>
      </c>
      <c r="J87" s="52">
        <f t="shared" si="68"/>
        <v>0.02763819095477387</v>
      </c>
      <c r="K87" s="52">
        <f t="shared" si="68"/>
        <v>0.023618090452261306</v>
      </c>
      <c r="L87" s="52">
        <f t="shared" si="68"/>
        <v>0.02914572864321608</v>
      </c>
      <c r="M87" s="52">
        <f t="shared" si="68"/>
        <v>0.0005025125628140704</v>
      </c>
      <c r="N87" s="52">
        <f t="shared" si="68"/>
        <v>0.004020100502512563</v>
      </c>
      <c r="O87" s="52">
        <f t="shared" si="68"/>
        <v>0.37713567839195977</v>
      </c>
      <c r="P87" s="53">
        <f t="shared" si="68"/>
        <v>0.0871859296482412</v>
      </c>
      <c r="Q87" s="6">
        <f t="shared" si="8"/>
        <v>9485</v>
      </c>
      <c r="R87" s="51">
        <f aca="true" t="shared" si="69" ref="R87:AD87">+R32/SUM($R32:$AD32)</f>
        <v>0.26407035175879395</v>
      </c>
      <c r="S87" s="52">
        <f t="shared" si="69"/>
        <v>0.05175879396984925</v>
      </c>
      <c r="T87" s="52">
        <f t="shared" si="69"/>
        <v>0.04296482412060301</v>
      </c>
      <c r="U87" s="52">
        <f t="shared" si="69"/>
        <v>0.04874371859296482</v>
      </c>
      <c r="V87" s="52">
        <f t="shared" si="69"/>
        <v>0.018090452261306532</v>
      </c>
      <c r="W87" s="52">
        <f t="shared" si="69"/>
        <v>0.02512562814070352</v>
      </c>
      <c r="X87" s="52">
        <f t="shared" si="69"/>
        <v>0.02763819095477387</v>
      </c>
      <c r="Y87" s="52">
        <f t="shared" si="69"/>
        <v>0.023618090452261306</v>
      </c>
      <c r="Z87" s="52">
        <f t="shared" si="69"/>
        <v>0.02914572864321608</v>
      </c>
      <c r="AA87" s="52">
        <f t="shared" si="69"/>
        <v>0.0005025125628140704</v>
      </c>
      <c r="AB87" s="52">
        <f t="shared" si="69"/>
        <v>0.004020100502512563</v>
      </c>
      <c r="AC87" s="52">
        <f t="shared" si="69"/>
        <v>0.37713567839195977</v>
      </c>
      <c r="AD87" s="53">
        <f t="shared" si="69"/>
        <v>0.0871859296482412</v>
      </c>
      <c r="AE87" s="6">
        <f t="shared" si="4"/>
        <v>12893</v>
      </c>
      <c r="AF87" s="51">
        <f aca="true" t="shared" si="70" ref="AF87:AQ87">+AF32/SUM($AF32:$AR32)</f>
        <v>0.22559366754617413</v>
      </c>
      <c r="AG87" s="52">
        <f t="shared" si="70"/>
        <v>0.05474934036939314</v>
      </c>
      <c r="AH87" s="52">
        <f t="shared" si="70"/>
        <v>0.04683377308707124</v>
      </c>
      <c r="AI87" s="52">
        <f t="shared" si="70"/>
        <v>0.04177660510114336</v>
      </c>
      <c r="AJ87" s="52">
        <f t="shared" si="70"/>
        <v>0.018469656992084433</v>
      </c>
      <c r="AK87" s="52">
        <f t="shared" si="70"/>
        <v>0.02132805628847845</v>
      </c>
      <c r="AL87" s="52">
        <f t="shared" si="70"/>
        <v>0.03825857519788918</v>
      </c>
      <c r="AM87" s="52">
        <f t="shared" si="70"/>
        <v>0.020668425681618294</v>
      </c>
      <c r="AN87" s="52">
        <f t="shared" si="70"/>
        <v>0.024626209322779244</v>
      </c>
      <c r="AO87" s="52">
        <f t="shared" si="70"/>
        <v>0.0021987686895338612</v>
      </c>
      <c r="AP87" s="52">
        <f t="shared" si="70"/>
        <v>0.0032981530343007917</v>
      </c>
      <c r="AQ87" s="52">
        <f t="shared" si="70"/>
        <v>0.43117854001759015</v>
      </c>
      <c r="AR87" s="53">
        <f t="shared" si="6"/>
        <v>0.07102022867194371</v>
      </c>
    </row>
    <row r="88" spans="2:44" ht="15">
      <c r="B88" s="14" t="s">
        <v>35</v>
      </c>
      <c r="C88" s="16">
        <v>2079</v>
      </c>
      <c r="D88" s="54">
        <f aca="true" t="shared" si="71" ref="D88:P88">+D33/SUM($D33:$P33)</f>
        <v>0.17658930373360243</v>
      </c>
      <c r="E88" s="55">
        <f t="shared" si="71"/>
        <v>0.07366296670030273</v>
      </c>
      <c r="F88" s="55">
        <f t="shared" si="71"/>
        <v>0.10494450050454086</v>
      </c>
      <c r="G88" s="55">
        <f t="shared" si="71"/>
        <v>0.03834510595358224</v>
      </c>
      <c r="H88" s="55">
        <f t="shared" si="71"/>
        <v>0.14631685166498487</v>
      </c>
      <c r="I88" s="55">
        <f t="shared" si="71"/>
        <v>0.07366296670030273</v>
      </c>
      <c r="J88" s="55">
        <f t="shared" si="71"/>
        <v>0.04339051463168517</v>
      </c>
      <c r="K88" s="55">
        <f t="shared" si="71"/>
        <v>0.026236125126135216</v>
      </c>
      <c r="L88" s="55">
        <f t="shared" si="71"/>
        <v>0.03128153380423814</v>
      </c>
      <c r="M88" s="55">
        <f t="shared" si="71"/>
        <v>0.012108980827447022</v>
      </c>
      <c r="N88" s="55">
        <f t="shared" si="71"/>
        <v>0.0020181634712411706</v>
      </c>
      <c r="O88" s="55">
        <f t="shared" si="71"/>
        <v>0.20181634712411706</v>
      </c>
      <c r="P88" s="56">
        <f t="shared" si="71"/>
        <v>0.06962663975782038</v>
      </c>
      <c r="Q88" s="16">
        <f t="shared" si="8"/>
        <v>2079</v>
      </c>
      <c r="R88" s="54">
        <f aca="true" t="shared" si="72" ref="R88:AD88">+R33/SUM($R33:$AD33)</f>
        <v>0.1768916155419223</v>
      </c>
      <c r="S88" s="55">
        <f t="shared" si="72"/>
        <v>0.07464212678936605</v>
      </c>
      <c r="T88" s="55">
        <f t="shared" si="72"/>
        <v>0.10531697341513292</v>
      </c>
      <c r="U88" s="55">
        <f t="shared" si="72"/>
        <v>0.03783231083844581</v>
      </c>
      <c r="V88" s="55">
        <f t="shared" si="72"/>
        <v>0.147239263803681</v>
      </c>
      <c r="W88" s="55">
        <f t="shared" si="72"/>
        <v>0.07464212678936605</v>
      </c>
      <c r="X88" s="55">
        <f t="shared" si="72"/>
        <v>0.04294478527607362</v>
      </c>
      <c r="Y88" s="55">
        <f t="shared" si="72"/>
        <v>0.023517382413087935</v>
      </c>
      <c r="Z88" s="55">
        <f t="shared" si="72"/>
        <v>0.03169734151329243</v>
      </c>
      <c r="AA88" s="55">
        <f t="shared" si="72"/>
        <v>0.012269938650306749</v>
      </c>
      <c r="AB88" s="55">
        <f t="shared" si="72"/>
        <v>0.002044989775051125</v>
      </c>
      <c r="AC88" s="55">
        <f t="shared" si="72"/>
        <v>0.20040899795501022</v>
      </c>
      <c r="AD88" s="56">
        <f t="shared" si="72"/>
        <v>0.0705521472392638</v>
      </c>
      <c r="AE88" s="16">
        <f t="shared" si="4"/>
        <v>2269</v>
      </c>
      <c r="AF88" s="54">
        <f aca="true" t="shared" si="73" ref="AF88:AQ88">+AF33/SUM($AF33:$AR33)</f>
        <v>0.15585585585585585</v>
      </c>
      <c r="AG88" s="55">
        <f t="shared" si="73"/>
        <v>0.07837837837837838</v>
      </c>
      <c r="AH88" s="55">
        <f t="shared" si="73"/>
        <v>0.11531531531531532</v>
      </c>
      <c r="AI88" s="55">
        <f t="shared" si="73"/>
        <v>0.032432432432432434</v>
      </c>
      <c r="AJ88" s="55">
        <f t="shared" si="73"/>
        <v>0.15495495495495495</v>
      </c>
      <c r="AK88" s="55">
        <f t="shared" si="73"/>
        <v>0.06396396396396396</v>
      </c>
      <c r="AL88" s="55">
        <f t="shared" si="73"/>
        <v>0.04864864864864865</v>
      </c>
      <c r="AM88" s="55">
        <f t="shared" si="73"/>
        <v>0.021621621621621623</v>
      </c>
      <c r="AN88" s="55">
        <f t="shared" si="73"/>
        <v>0.026126126126126126</v>
      </c>
      <c r="AO88" s="55">
        <f t="shared" si="73"/>
        <v>0.010810810810810811</v>
      </c>
      <c r="AP88" s="55">
        <f t="shared" si="73"/>
        <v>0.0018018018018018018</v>
      </c>
      <c r="AQ88" s="55">
        <f t="shared" si="73"/>
        <v>0.23063063063063063</v>
      </c>
      <c r="AR88" s="56">
        <f t="shared" si="6"/>
        <v>0.05945945945945946</v>
      </c>
    </row>
    <row r="89" spans="2:44" ht="15">
      <c r="B89" s="13" t="s">
        <v>36</v>
      </c>
      <c r="C89" s="6">
        <v>2531</v>
      </c>
      <c r="D89" s="51">
        <f aca="true" t="shared" si="74" ref="D89:P89">+D34/SUM($D34:$P34)</f>
        <v>0.21428571428571427</v>
      </c>
      <c r="E89" s="52">
        <f t="shared" si="74"/>
        <v>0.09322033898305085</v>
      </c>
      <c r="F89" s="52">
        <f t="shared" si="74"/>
        <v>0.014527845036319613</v>
      </c>
      <c r="G89" s="52">
        <f t="shared" si="74"/>
        <v>0.06416464891041163</v>
      </c>
      <c r="H89" s="52">
        <f t="shared" si="74"/>
        <v>0.05084745762711865</v>
      </c>
      <c r="I89" s="52">
        <f t="shared" si="74"/>
        <v>0.020581113801452784</v>
      </c>
      <c r="J89" s="52">
        <f t="shared" si="74"/>
        <v>0.06900726392251816</v>
      </c>
      <c r="K89" s="52">
        <f t="shared" si="74"/>
        <v>0.03753026634382567</v>
      </c>
      <c r="L89" s="52">
        <f t="shared" si="74"/>
        <v>0.015738498789346248</v>
      </c>
      <c r="M89" s="52">
        <f t="shared" si="74"/>
        <v>0.0012106537530266344</v>
      </c>
      <c r="N89" s="52">
        <f t="shared" si="74"/>
        <v>0.0012106537530266344</v>
      </c>
      <c r="O89" s="52">
        <f t="shared" si="74"/>
        <v>0.36077481840193704</v>
      </c>
      <c r="P89" s="53">
        <f t="shared" si="74"/>
        <v>0.05690072639225181</v>
      </c>
      <c r="Q89" s="6">
        <f t="shared" si="8"/>
        <v>2531</v>
      </c>
      <c r="R89" s="51">
        <f aca="true" t="shared" si="75" ref="R89:AD89">+R34/SUM($R34:$AD34)</f>
        <v>0.21428571428571427</v>
      </c>
      <c r="S89" s="52">
        <f t="shared" si="75"/>
        <v>0.09322033898305085</v>
      </c>
      <c r="T89" s="52">
        <f t="shared" si="75"/>
        <v>0.014527845036319613</v>
      </c>
      <c r="U89" s="52">
        <f t="shared" si="75"/>
        <v>0.06416464891041163</v>
      </c>
      <c r="V89" s="52">
        <f t="shared" si="75"/>
        <v>0.05084745762711865</v>
      </c>
      <c r="W89" s="52">
        <f t="shared" si="75"/>
        <v>0.020581113801452784</v>
      </c>
      <c r="X89" s="52">
        <f t="shared" si="75"/>
        <v>0.06900726392251816</v>
      </c>
      <c r="Y89" s="52">
        <f t="shared" si="75"/>
        <v>0.03753026634382567</v>
      </c>
      <c r="Z89" s="52">
        <f t="shared" si="75"/>
        <v>0.015738498789346248</v>
      </c>
      <c r="AA89" s="52">
        <f t="shared" si="75"/>
        <v>0.0012106537530266344</v>
      </c>
      <c r="AB89" s="52">
        <f t="shared" si="75"/>
        <v>0.0012106537530266344</v>
      </c>
      <c r="AC89" s="52">
        <f t="shared" si="75"/>
        <v>0.36077481840193704</v>
      </c>
      <c r="AD89" s="53">
        <f t="shared" si="75"/>
        <v>0.05690072639225181</v>
      </c>
      <c r="AE89" s="6">
        <f t="shared" si="4"/>
        <v>2889</v>
      </c>
      <c r="AF89" s="51">
        <f aca="true" t="shared" si="76" ref="AF89:AQ89">+AF34/SUM($AF34:$AR34)</f>
        <v>0.09731299927378359</v>
      </c>
      <c r="AG89" s="52">
        <f t="shared" si="76"/>
        <v>0.0682643427741467</v>
      </c>
      <c r="AH89" s="52">
        <f t="shared" si="76"/>
        <v>0.06100217864923747</v>
      </c>
      <c r="AI89" s="52">
        <f t="shared" si="76"/>
        <v>0.024691358024691357</v>
      </c>
      <c r="AJ89" s="52">
        <f t="shared" si="76"/>
        <v>0.05010893246187364</v>
      </c>
      <c r="AK89" s="52">
        <f t="shared" si="76"/>
        <v>0.007262164124909223</v>
      </c>
      <c r="AL89" s="52">
        <f t="shared" si="76"/>
        <v>0.07044299201161947</v>
      </c>
      <c r="AM89" s="52">
        <f t="shared" si="76"/>
        <v>0.01815541031227306</v>
      </c>
      <c r="AN89" s="52">
        <f t="shared" si="76"/>
        <v>0.005809731299927378</v>
      </c>
      <c r="AO89" s="52">
        <f t="shared" si="76"/>
        <v>0</v>
      </c>
      <c r="AP89" s="52">
        <f t="shared" si="76"/>
        <v>0</v>
      </c>
      <c r="AQ89" s="52">
        <f t="shared" si="76"/>
        <v>0.5722585330428468</v>
      </c>
      <c r="AR89" s="53">
        <f t="shared" si="6"/>
        <v>0.024691358024691357</v>
      </c>
    </row>
    <row r="90" spans="2:44" ht="15">
      <c r="B90" s="17" t="s">
        <v>52</v>
      </c>
      <c r="C90" s="19">
        <f>SUM(C66:C89)</f>
        <v>317553</v>
      </c>
      <c r="D90" s="57">
        <f aca="true" t="shared" si="77" ref="D90:P90">+D35/SUM($D35:$P35)</f>
        <v>0.32720118298704226</v>
      </c>
      <c r="E90" s="58">
        <f t="shared" si="77"/>
        <v>0.07575795550431506</v>
      </c>
      <c r="F90" s="58">
        <f t="shared" si="77"/>
        <v>0.05899061797705874</v>
      </c>
      <c r="G90" s="58">
        <f t="shared" si="77"/>
        <v>0.04466277350309532</v>
      </c>
      <c r="H90" s="58">
        <f t="shared" si="77"/>
        <v>0.052591125926297236</v>
      </c>
      <c r="I90" s="58">
        <f t="shared" si="77"/>
        <v>0.03998429367486236</v>
      </c>
      <c r="J90" s="58">
        <f t="shared" si="77"/>
        <v>0.035748598544658595</v>
      </c>
      <c r="K90" s="58">
        <f t="shared" si="77"/>
        <v>0.02223948804063594</v>
      </c>
      <c r="L90" s="58">
        <f t="shared" si="77"/>
        <v>0.02102809594225419</v>
      </c>
      <c r="M90" s="58">
        <f t="shared" si="77"/>
        <v>0.0066835426117613644</v>
      </c>
      <c r="N90" s="58">
        <f t="shared" si="77"/>
        <v>0.0037260750060569606</v>
      </c>
      <c r="O90" s="58">
        <f t="shared" si="77"/>
        <v>0.23740778799802836</v>
      </c>
      <c r="P90" s="59">
        <f t="shared" si="77"/>
        <v>0.0739784622839336</v>
      </c>
      <c r="Q90" s="19">
        <f t="shared" si="8"/>
        <v>317553</v>
      </c>
      <c r="R90" s="57">
        <f aca="true" t="shared" si="78" ref="R90:AD90">+R35/SUM($R35:$AD35)</f>
        <v>0.3229487970388649</v>
      </c>
      <c r="S90" s="58">
        <f t="shared" si="78"/>
        <v>0.07572045474574778</v>
      </c>
      <c r="T90" s="58">
        <f t="shared" si="78"/>
        <v>0.05994536000705032</v>
      </c>
      <c r="U90" s="58">
        <f t="shared" si="78"/>
        <v>0.04490173614171147</v>
      </c>
      <c r="V90" s="58">
        <f t="shared" si="78"/>
        <v>0.05327399312593637</v>
      </c>
      <c r="W90" s="58">
        <f t="shared" si="78"/>
        <v>0.04001057548250639</v>
      </c>
      <c r="X90" s="58">
        <f t="shared" si="78"/>
        <v>0.03579800828412796</v>
      </c>
      <c r="Y90" s="58">
        <f t="shared" si="78"/>
        <v>0.022358332598924825</v>
      </c>
      <c r="Z90" s="58">
        <f t="shared" si="78"/>
        <v>0.02066625539790253</v>
      </c>
      <c r="AA90" s="58">
        <f t="shared" si="78"/>
        <v>0.006089715343262536</v>
      </c>
      <c r="AB90" s="58">
        <f t="shared" si="78"/>
        <v>0.003710231779324932</v>
      </c>
      <c r="AC90" s="58">
        <f t="shared" si="78"/>
        <v>0.2402573367409888</v>
      </c>
      <c r="AD90" s="59">
        <f t="shared" si="78"/>
        <v>0.07431920331365119</v>
      </c>
      <c r="AE90" s="19">
        <f t="shared" si="4"/>
        <v>405202</v>
      </c>
      <c r="AF90" s="57">
        <f aca="true" t="shared" si="79" ref="AF90:AQ90">+AF35/SUM($AF35:$AR35)</f>
        <v>0.25857797025309714</v>
      </c>
      <c r="AG90" s="58">
        <f t="shared" si="79"/>
        <v>0.08479642185225941</v>
      </c>
      <c r="AH90" s="58">
        <f t="shared" si="79"/>
        <v>0.06341272940257711</v>
      </c>
      <c r="AI90" s="58">
        <f t="shared" si="79"/>
        <v>0.034808845976358666</v>
      </c>
      <c r="AJ90" s="58">
        <f t="shared" si="79"/>
        <v>0.05685989137765787</v>
      </c>
      <c r="AK90" s="58">
        <f t="shared" si="79"/>
        <v>0.030968016754818785</v>
      </c>
      <c r="AL90" s="58">
        <f t="shared" si="79"/>
        <v>0.04671470661318377</v>
      </c>
      <c r="AM90" s="58">
        <f t="shared" si="79"/>
        <v>0.01755706222711299</v>
      </c>
      <c r="AN90" s="58">
        <f t="shared" si="79"/>
        <v>0.01612296333108516</v>
      </c>
      <c r="AO90" s="58">
        <f t="shared" si="79"/>
        <v>0.006247559547051933</v>
      </c>
      <c r="AP90" s="58">
        <f t="shared" si="79"/>
        <v>0.0034219587519079904</v>
      </c>
      <c r="AQ90" s="58">
        <f t="shared" si="79"/>
        <v>0.32434063398530405</v>
      </c>
      <c r="AR90" s="59">
        <f t="shared" si="6"/>
        <v>0.056171239927585104</v>
      </c>
    </row>
    <row r="91" spans="2:44" ht="15">
      <c r="B91" s="20" t="s">
        <v>3</v>
      </c>
      <c r="C91" s="6">
        <v>6155</v>
      </c>
      <c r="D91" s="60">
        <f aca="true" t="shared" si="80" ref="D91:P91">+D36/SUM($D36:$P36)</f>
        <v>0.3512363733049721</v>
      </c>
      <c r="E91" s="52">
        <f t="shared" si="80"/>
        <v>0.07178941770805637</v>
      </c>
      <c r="F91" s="61">
        <f t="shared" si="80"/>
        <v>0.11034299388460515</v>
      </c>
      <c r="G91" s="61">
        <f t="shared" si="80"/>
        <v>0.07843658601435788</v>
      </c>
      <c r="H91" s="52">
        <f t="shared" si="80"/>
        <v>0.013826110077107153</v>
      </c>
      <c r="I91" s="61">
        <f t="shared" si="80"/>
        <v>0.011433129486838606</v>
      </c>
      <c r="J91" s="61">
        <f t="shared" si="80"/>
        <v>0.03403350172826376</v>
      </c>
      <c r="K91" s="52">
        <f t="shared" si="80"/>
        <v>0.023929805902685456</v>
      </c>
      <c r="L91" s="61">
        <f t="shared" si="80"/>
        <v>0.049720818931135335</v>
      </c>
      <c r="M91" s="61">
        <f t="shared" si="80"/>
        <v>0.009306035628822122</v>
      </c>
      <c r="N91" s="61">
        <f t="shared" si="80"/>
        <v>0.0031906407870247273</v>
      </c>
      <c r="O91" s="61">
        <f t="shared" si="80"/>
        <v>0.17096516883807497</v>
      </c>
      <c r="P91" s="53">
        <f t="shared" si="80"/>
        <v>0.07178941770805637</v>
      </c>
      <c r="Q91" s="6">
        <f t="shared" si="8"/>
        <v>6155</v>
      </c>
      <c r="R91" s="60">
        <f aca="true" t="shared" si="81" ref="R91:AD91">+R36/SUM($R36:$AD36)</f>
        <v>0.35384615384615387</v>
      </c>
      <c r="S91" s="52">
        <f t="shared" si="81"/>
        <v>0.07152496626180836</v>
      </c>
      <c r="T91" s="61">
        <f t="shared" si="81"/>
        <v>0.11039136302294197</v>
      </c>
      <c r="U91" s="61">
        <f t="shared" si="81"/>
        <v>0.07746288798920378</v>
      </c>
      <c r="V91" s="52">
        <f t="shared" si="81"/>
        <v>0.014035087719298246</v>
      </c>
      <c r="W91" s="61">
        <f t="shared" si="81"/>
        <v>0.011605937921727396</v>
      </c>
      <c r="X91" s="61">
        <f t="shared" si="81"/>
        <v>0.0340080971659919</v>
      </c>
      <c r="Y91" s="52">
        <f t="shared" si="81"/>
        <v>0.023751686909581647</v>
      </c>
      <c r="Z91" s="61">
        <f t="shared" si="81"/>
        <v>0.050472334682861</v>
      </c>
      <c r="AA91" s="61">
        <f t="shared" si="81"/>
        <v>0.0072874493927125505</v>
      </c>
      <c r="AB91" s="61">
        <f t="shared" si="81"/>
        <v>0.002968960863697706</v>
      </c>
      <c r="AC91" s="61">
        <f t="shared" si="81"/>
        <v>0.17139001349527666</v>
      </c>
      <c r="AD91" s="53">
        <f t="shared" si="81"/>
        <v>0.07125506072874493</v>
      </c>
      <c r="AE91" s="6">
        <f t="shared" si="4"/>
        <v>7708</v>
      </c>
      <c r="AF91" s="60">
        <f aca="true" t="shared" si="82" ref="AF91:AQ91">+AF36/SUM($AF36:$AR36)</f>
        <v>0.33282674772036475</v>
      </c>
      <c r="AG91" s="52">
        <f t="shared" si="82"/>
        <v>0.07801418439716312</v>
      </c>
      <c r="AH91" s="61">
        <f t="shared" si="82"/>
        <v>0.10486322188449848</v>
      </c>
      <c r="AI91" s="61">
        <f t="shared" si="82"/>
        <v>0.07446808510638298</v>
      </c>
      <c r="AJ91" s="52">
        <f t="shared" si="82"/>
        <v>0.017477203647416412</v>
      </c>
      <c r="AK91" s="61">
        <f t="shared" si="82"/>
        <v>0.010891590678824722</v>
      </c>
      <c r="AL91" s="61">
        <f t="shared" si="82"/>
        <v>0.04711246200607903</v>
      </c>
      <c r="AM91" s="52">
        <f t="shared" si="82"/>
        <v>0.02330293819655522</v>
      </c>
      <c r="AN91" s="61">
        <f t="shared" si="82"/>
        <v>0.04711246200607903</v>
      </c>
      <c r="AO91" s="61">
        <f t="shared" si="82"/>
        <v>0.01342451874366768</v>
      </c>
      <c r="AP91" s="61">
        <f t="shared" si="82"/>
        <v>0.00303951367781155</v>
      </c>
      <c r="AQ91" s="61">
        <f t="shared" si="82"/>
        <v>0.18211752786220872</v>
      </c>
      <c r="AR91" s="53">
        <f t="shared" si="6"/>
        <v>0.06534954407294832</v>
      </c>
    </row>
    <row r="92" spans="2:44" ht="15">
      <c r="B92" s="14" t="s">
        <v>4</v>
      </c>
      <c r="C92" s="16">
        <v>560</v>
      </c>
      <c r="D92" s="62">
        <f aca="true" t="shared" si="83" ref="D92:P92">+D37/SUM($D37:$P37)</f>
        <v>0.2765957446808511</v>
      </c>
      <c r="E92" s="55">
        <f t="shared" si="83"/>
        <v>0.0851063829787234</v>
      </c>
      <c r="F92" s="63">
        <f t="shared" si="83"/>
        <v>0.0425531914893617</v>
      </c>
      <c r="G92" s="63">
        <f t="shared" si="83"/>
        <v>0.02127659574468085</v>
      </c>
      <c r="H92" s="55">
        <f t="shared" si="83"/>
        <v>0.014184397163120567</v>
      </c>
      <c r="I92" s="63">
        <f t="shared" si="83"/>
        <v>0</v>
      </c>
      <c r="J92" s="63">
        <f t="shared" si="83"/>
        <v>0.0425531914893617</v>
      </c>
      <c r="K92" s="55">
        <f t="shared" si="83"/>
        <v>0.02127659574468085</v>
      </c>
      <c r="L92" s="63">
        <f t="shared" si="83"/>
        <v>0.0070921985815602835</v>
      </c>
      <c r="M92" s="63">
        <f t="shared" si="83"/>
        <v>0.014184397163120567</v>
      </c>
      <c r="N92" s="63">
        <f t="shared" si="83"/>
        <v>0</v>
      </c>
      <c r="O92" s="63">
        <f t="shared" si="83"/>
        <v>0.3829787234042553</v>
      </c>
      <c r="P92" s="56">
        <f t="shared" si="83"/>
        <v>0.09219858156028368</v>
      </c>
      <c r="Q92" s="16">
        <f t="shared" si="8"/>
        <v>560</v>
      </c>
      <c r="R92" s="62">
        <f aca="true" t="shared" si="84" ref="R92:AD92">+R37/SUM($R37:$AD37)</f>
        <v>0.2765957446808511</v>
      </c>
      <c r="S92" s="55">
        <f t="shared" si="84"/>
        <v>0.0851063829787234</v>
      </c>
      <c r="T92" s="63">
        <f t="shared" si="84"/>
        <v>0.0425531914893617</v>
      </c>
      <c r="U92" s="63">
        <f t="shared" si="84"/>
        <v>0.02127659574468085</v>
      </c>
      <c r="V92" s="55">
        <f t="shared" si="84"/>
        <v>0.014184397163120567</v>
      </c>
      <c r="W92" s="63">
        <f t="shared" si="84"/>
        <v>0</v>
      </c>
      <c r="X92" s="63">
        <f t="shared" si="84"/>
        <v>0.0425531914893617</v>
      </c>
      <c r="Y92" s="55">
        <f t="shared" si="84"/>
        <v>0.02127659574468085</v>
      </c>
      <c r="Z92" s="63">
        <f t="shared" si="84"/>
        <v>0.0070921985815602835</v>
      </c>
      <c r="AA92" s="63">
        <f t="shared" si="84"/>
        <v>0.014184397163120567</v>
      </c>
      <c r="AB92" s="63">
        <f t="shared" si="84"/>
        <v>0</v>
      </c>
      <c r="AC92" s="63">
        <f t="shared" si="84"/>
        <v>0.3829787234042553</v>
      </c>
      <c r="AD92" s="56">
        <f t="shared" si="84"/>
        <v>0.09219858156028368</v>
      </c>
      <c r="AE92" s="16">
        <f t="shared" si="4"/>
        <v>616</v>
      </c>
      <c r="AF92" s="62">
        <f aca="true" t="shared" si="85" ref="AF92:AQ92">+AF37/SUM($AF37:$AR37)</f>
        <v>0.1761904761904762</v>
      </c>
      <c r="AG92" s="55">
        <f t="shared" si="85"/>
        <v>0.05714285714285714</v>
      </c>
      <c r="AH92" s="63">
        <f t="shared" si="85"/>
        <v>0.02857142857142857</v>
      </c>
      <c r="AI92" s="63">
        <f t="shared" si="85"/>
        <v>0.014285714285714285</v>
      </c>
      <c r="AJ92" s="55">
        <f t="shared" si="85"/>
        <v>0.01904761904761905</v>
      </c>
      <c r="AK92" s="63">
        <f t="shared" si="85"/>
        <v>0</v>
      </c>
      <c r="AL92" s="63">
        <f t="shared" si="85"/>
        <v>0.02857142857142857</v>
      </c>
      <c r="AM92" s="55">
        <f t="shared" si="85"/>
        <v>0.009523809523809525</v>
      </c>
      <c r="AN92" s="63">
        <f t="shared" si="85"/>
        <v>0.004761904761904762</v>
      </c>
      <c r="AO92" s="63">
        <f t="shared" si="85"/>
        <v>0.009523809523809525</v>
      </c>
      <c r="AP92" s="63">
        <f t="shared" si="85"/>
        <v>0</v>
      </c>
      <c r="AQ92" s="63">
        <f t="shared" si="85"/>
        <v>0.5952380952380952</v>
      </c>
      <c r="AR92" s="56">
        <f t="shared" si="6"/>
        <v>0.05714285714285714</v>
      </c>
    </row>
    <row r="93" spans="2:44" ht="15">
      <c r="B93" s="20" t="s">
        <v>5</v>
      </c>
      <c r="C93" s="41">
        <v>2605</v>
      </c>
      <c r="D93" s="60">
        <f aca="true" t="shared" si="86" ref="D93:P93">+D38/SUM($D38:$P38)</f>
        <v>0.3769574944071588</v>
      </c>
      <c r="E93" s="52">
        <f t="shared" si="86"/>
        <v>0.116331096196868</v>
      </c>
      <c r="F93" s="61">
        <f t="shared" si="86"/>
        <v>0.03467561521252797</v>
      </c>
      <c r="G93" s="61">
        <f t="shared" si="86"/>
        <v>0.039149888143176735</v>
      </c>
      <c r="H93" s="52">
        <f t="shared" si="86"/>
        <v>0.005592841163310962</v>
      </c>
      <c r="I93" s="61">
        <f t="shared" si="86"/>
        <v>0.0447427293064877</v>
      </c>
      <c r="J93" s="61">
        <f t="shared" si="86"/>
        <v>0.0436241610738255</v>
      </c>
      <c r="K93" s="52">
        <f t="shared" si="86"/>
        <v>0.03355704697986577</v>
      </c>
      <c r="L93" s="61">
        <f t="shared" si="86"/>
        <v>0.006711409395973154</v>
      </c>
      <c r="M93" s="61">
        <f t="shared" si="86"/>
        <v>0.0022371364653243847</v>
      </c>
      <c r="N93" s="61">
        <f t="shared" si="86"/>
        <v>0.01901565995525727</v>
      </c>
      <c r="O93" s="61">
        <f t="shared" si="86"/>
        <v>0.232662192393736</v>
      </c>
      <c r="P93" s="53">
        <f t="shared" si="86"/>
        <v>0.0447427293064877</v>
      </c>
      <c r="Q93" s="41">
        <f t="shared" si="8"/>
        <v>1813</v>
      </c>
      <c r="R93" s="60">
        <f aca="true" t="shared" si="87" ref="R93:AD93">+R38/SUM($R38:$AD38)</f>
        <v>0.3799621928166352</v>
      </c>
      <c r="S93" s="52">
        <f t="shared" si="87"/>
        <v>0.04914933837429111</v>
      </c>
      <c r="T93" s="61">
        <f t="shared" si="87"/>
        <v>0.10586011342155009</v>
      </c>
      <c r="U93" s="61">
        <f t="shared" si="87"/>
        <v>0.024574669187145556</v>
      </c>
      <c r="V93" s="52">
        <f t="shared" si="87"/>
        <v>0.013232514177693762</v>
      </c>
      <c r="W93" s="61">
        <f t="shared" si="87"/>
        <v>0.017013232514177693</v>
      </c>
      <c r="X93" s="61">
        <f t="shared" si="87"/>
        <v>0.02835538752362949</v>
      </c>
      <c r="Y93" s="52">
        <f t="shared" si="87"/>
        <v>0.035916824196597356</v>
      </c>
      <c r="Z93" s="61">
        <f t="shared" si="87"/>
        <v>0.003780718336483932</v>
      </c>
      <c r="AA93" s="61">
        <f t="shared" si="87"/>
        <v>0</v>
      </c>
      <c r="AB93" s="61">
        <f t="shared" si="87"/>
        <v>0.022684310018903593</v>
      </c>
      <c r="AC93" s="61">
        <f t="shared" si="87"/>
        <v>0.19659735349716445</v>
      </c>
      <c r="AD93" s="53">
        <f t="shared" si="87"/>
        <v>0.12287334593572778</v>
      </c>
      <c r="AE93" s="41">
        <f t="shared" si="4"/>
        <v>3100</v>
      </c>
      <c r="AF93" s="60">
        <f aca="true" t="shared" si="88" ref="AF93:AQ93">+AF38/SUM($AF38:$AR38)</f>
        <v>0.28550404709345106</v>
      </c>
      <c r="AG93" s="52">
        <f t="shared" si="88"/>
        <v>0.06990434142752024</v>
      </c>
      <c r="AH93" s="61">
        <f t="shared" si="88"/>
        <v>0.07431935246504782</v>
      </c>
      <c r="AI93" s="61">
        <f t="shared" si="88"/>
        <v>0.036055923473142015</v>
      </c>
      <c r="AJ93" s="52">
        <f t="shared" si="88"/>
        <v>0.022810890360559236</v>
      </c>
      <c r="AK93" s="61">
        <f t="shared" si="88"/>
        <v>0.014716703458425313</v>
      </c>
      <c r="AL93" s="61">
        <f t="shared" si="88"/>
        <v>0.0684326710816777</v>
      </c>
      <c r="AM93" s="52">
        <f t="shared" si="88"/>
        <v>0.01839587932303164</v>
      </c>
      <c r="AN93" s="61">
        <f t="shared" si="88"/>
        <v>0.0014716703458425313</v>
      </c>
      <c r="AO93" s="61">
        <f t="shared" si="88"/>
        <v>0.01913171449595291</v>
      </c>
      <c r="AP93" s="61">
        <f t="shared" si="88"/>
        <v>0.016188373804267846</v>
      </c>
      <c r="AQ93" s="61">
        <f t="shared" si="88"/>
        <v>0.3208241353936718</v>
      </c>
      <c r="AR93" s="53">
        <f t="shared" si="6"/>
        <v>0.05224429727740986</v>
      </c>
    </row>
    <row r="94" spans="2:44" ht="15">
      <c r="B94" s="14" t="s">
        <v>6</v>
      </c>
      <c r="C94" s="16">
        <v>1813</v>
      </c>
      <c r="D94" s="62">
        <f aca="true" t="shared" si="89" ref="D94:P94">+D39/SUM($D39:$P39)</f>
        <v>0.38670284938941657</v>
      </c>
      <c r="E94" s="55">
        <f t="shared" si="89"/>
        <v>0.054274084124830396</v>
      </c>
      <c r="F94" s="63">
        <f t="shared" si="89"/>
        <v>0.10719131614654002</v>
      </c>
      <c r="G94" s="63">
        <f t="shared" si="89"/>
        <v>0.028493894165535955</v>
      </c>
      <c r="H94" s="55">
        <f t="shared" si="89"/>
        <v>0.012211668928086838</v>
      </c>
      <c r="I94" s="63">
        <f t="shared" si="89"/>
        <v>0.023066485753052916</v>
      </c>
      <c r="J94" s="63">
        <f t="shared" si="89"/>
        <v>0.027137042062415198</v>
      </c>
      <c r="K94" s="55">
        <f t="shared" si="89"/>
        <v>0.032564450474898234</v>
      </c>
      <c r="L94" s="63">
        <f t="shared" si="89"/>
        <v>0.004070556309362279</v>
      </c>
      <c r="M94" s="63">
        <f t="shared" si="89"/>
        <v>0</v>
      </c>
      <c r="N94" s="63">
        <f t="shared" si="89"/>
        <v>0.016282225237449117</v>
      </c>
      <c r="O94" s="63">
        <f t="shared" si="89"/>
        <v>0.18995929443690637</v>
      </c>
      <c r="P94" s="56">
        <f t="shared" si="89"/>
        <v>0.11804613297150611</v>
      </c>
      <c r="Q94" s="16">
        <f t="shared" si="8"/>
        <v>2605</v>
      </c>
      <c r="R94" s="62">
        <f aca="true" t="shared" si="90" ref="R94:AD94">+R39/SUM($R39:$AD39)</f>
        <v>0.3769574944071588</v>
      </c>
      <c r="S94" s="55">
        <f t="shared" si="90"/>
        <v>0.116331096196868</v>
      </c>
      <c r="T94" s="63">
        <f t="shared" si="90"/>
        <v>0.03467561521252797</v>
      </c>
      <c r="U94" s="63">
        <f t="shared" si="90"/>
        <v>0.039149888143176735</v>
      </c>
      <c r="V94" s="55">
        <f t="shared" si="90"/>
        <v>0.005592841163310962</v>
      </c>
      <c r="W94" s="63">
        <f t="shared" si="90"/>
        <v>0.0447427293064877</v>
      </c>
      <c r="X94" s="63">
        <f t="shared" si="90"/>
        <v>0.0436241610738255</v>
      </c>
      <c r="Y94" s="55">
        <f t="shared" si="90"/>
        <v>0.03355704697986577</v>
      </c>
      <c r="Z94" s="63">
        <f t="shared" si="90"/>
        <v>0.006711409395973154</v>
      </c>
      <c r="AA94" s="63">
        <f t="shared" si="90"/>
        <v>0.0022371364653243847</v>
      </c>
      <c r="AB94" s="63">
        <f t="shared" si="90"/>
        <v>0.01901565995525727</v>
      </c>
      <c r="AC94" s="63">
        <f t="shared" si="90"/>
        <v>0.232662192393736</v>
      </c>
      <c r="AD94" s="56">
        <f t="shared" si="90"/>
        <v>0.0447427293064877</v>
      </c>
      <c r="AE94" s="16">
        <f t="shared" si="4"/>
        <v>3537</v>
      </c>
      <c r="AF94" s="62">
        <f aca="true" t="shared" si="91" ref="AF94:AQ94">+AF39/SUM($AF39:$AR39)</f>
        <v>0.3413111342351717</v>
      </c>
      <c r="AG94" s="55">
        <f t="shared" si="91"/>
        <v>0.11654526534859522</v>
      </c>
      <c r="AH94" s="63">
        <f t="shared" si="91"/>
        <v>0.054110301768990635</v>
      </c>
      <c r="AI94" s="63">
        <f t="shared" si="91"/>
        <v>0.03433922996878252</v>
      </c>
      <c r="AJ94" s="55">
        <f t="shared" si="91"/>
        <v>0.005202913631633715</v>
      </c>
      <c r="AK94" s="63">
        <f t="shared" si="91"/>
        <v>0.04058272632674298</v>
      </c>
      <c r="AL94" s="63">
        <f t="shared" si="91"/>
        <v>0.04994797086368366</v>
      </c>
      <c r="AM94" s="55">
        <f t="shared" si="91"/>
        <v>0.031217481789802288</v>
      </c>
      <c r="AN94" s="63">
        <f t="shared" si="91"/>
        <v>0.006243496357960458</v>
      </c>
      <c r="AO94" s="63">
        <f t="shared" si="91"/>
        <v>0.001040582726326743</v>
      </c>
      <c r="AP94" s="63">
        <f t="shared" si="91"/>
        <v>0.01768990634755463</v>
      </c>
      <c r="AQ94" s="63">
        <f t="shared" si="91"/>
        <v>0.2601456815816857</v>
      </c>
      <c r="AR94" s="56">
        <f t="shared" si="6"/>
        <v>0.04162330905306972</v>
      </c>
    </row>
    <row r="95" spans="2:44" ht="15">
      <c r="B95" s="20" t="s">
        <v>7</v>
      </c>
      <c r="C95" s="41">
        <v>2733</v>
      </c>
      <c r="D95" s="60">
        <f aca="true" t="shared" si="92" ref="D95:P95">+D40/SUM($D40:$P40)</f>
        <v>0.2815158546017015</v>
      </c>
      <c r="E95" s="52">
        <f t="shared" si="92"/>
        <v>0.08584686774941995</v>
      </c>
      <c r="F95" s="61">
        <f t="shared" si="92"/>
        <v>0.0711523588553751</v>
      </c>
      <c r="G95" s="61">
        <f t="shared" si="92"/>
        <v>0.07269914926527456</v>
      </c>
      <c r="H95" s="52">
        <f t="shared" si="92"/>
        <v>0.02397525135344161</v>
      </c>
      <c r="I95" s="61">
        <f t="shared" si="92"/>
        <v>0.03944315545243619</v>
      </c>
      <c r="J95" s="61">
        <f t="shared" si="92"/>
        <v>0.03402938901778809</v>
      </c>
      <c r="K95" s="52">
        <f t="shared" si="92"/>
        <v>0.030935808197989172</v>
      </c>
      <c r="L95" s="61">
        <f t="shared" si="92"/>
        <v>0.008507347254447023</v>
      </c>
      <c r="M95" s="61">
        <f t="shared" si="92"/>
        <v>0.005413766434648105</v>
      </c>
      <c r="N95" s="61">
        <f t="shared" si="92"/>
        <v>0.010054137664346482</v>
      </c>
      <c r="O95" s="61">
        <f t="shared" si="92"/>
        <v>0.22583139984532097</v>
      </c>
      <c r="P95" s="53">
        <f t="shared" si="92"/>
        <v>0.1105955143078113</v>
      </c>
      <c r="Q95" s="41">
        <f t="shared" si="8"/>
        <v>2733</v>
      </c>
      <c r="R95" s="60">
        <f aca="true" t="shared" si="93" ref="R95:AD95">+R40/SUM($R40:$AD40)</f>
        <v>0.2815158546017015</v>
      </c>
      <c r="S95" s="52">
        <f t="shared" si="93"/>
        <v>0.08584686774941995</v>
      </c>
      <c r="T95" s="61">
        <f t="shared" si="93"/>
        <v>0.0711523588553751</v>
      </c>
      <c r="U95" s="61">
        <f t="shared" si="93"/>
        <v>0.07269914926527456</v>
      </c>
      <c r="V95" s="52">
        <f t="shared" si="93"/>
        <v>0.02397525135344161</v>
      </c>
      <c r="W95" s="61">
        <f t="shared" si="93"/>
        <v>0.03944315545243619</v>
      </c>
      <c r="X95" s="61">
        <f t="shared" si="93"/>
        <v>0.03402938901778809</v>
      </c>
      <c r="Y95" s="52">
        <f t="shared" si="93"/>
        <v>0.030935808197989172</v>
      </c>
      <c r="Z95" s="61">
        <f t="shared" si="93"/>
        <v>0.008507347254447023</v>
      </c>
      <c r="AA95" s="61">
        <f t="shared" si="93"/>
        <v>0.005413766434648105</v>
      </c>
      <c r="AB95" s="61">
        <f t="shared" si="93"/>
        <v>0.010054137664346482</v>
      </c>
      <c r="AC95" s="61">
        <f t="shared" si="93"/>
        <v>0.22583139984532097</v>
      </c>
      <c r="AD95" s="53">
        <f t="shared" si="93"/>
        <v>0.1105955143078113</v>
      </c>
      <c r="AE95" s="41">
        <f t="shared" si="4"/>
        <v>3979</v>
      </c>
      <c r="AF95" s="60">
        <f aca="true" t="shared" si="94" ref="AF95:AQ95">+AF40/SUM($AF40:$AR40)</f>
        <v>0.19797257006559332</v>
      </c>
      <c r="AG95" s="52">
        <f t="shared" si="94"/>
        <v>0.08586762075134168</v>
      </c>
      <c r="AH95" s="61">
        <f t="shared" si="94"/>
        <v>0.07334525939177101</v>
      </c>
      <c r="AI95" s="61">
        <f t="shared" si="94"/>
        <v>0.04889683959451401</v>
      </c>
      <c r="AJ95" s="52">
        <f t="shared" si="94"/>
        <v>0.01967799642218247</v>
      </c>
      <c r="AK95" s="61">
        <f t="shared" si="94"/>
        <v>0.02802623732856291</v>
      </c>
      <c r="AL95" s="61">
        <f t="shared" si="94"/>
        <v>0.044126416219439475</v>
      </c>
      <c r="AM95" s="52">
        <f t="shared" si="94"/>
        <v>0.023255813953488372</v>
      </c>
      <c r="AN95" s="61">
        <f t="shared" si="94"/>
        <v>0.005963029218843173</v>
      </c>
      <c r="AO95" s="61">
        <f t="shared" si="94"/>
        <v>0.005366726296958855</v>
      </c>
      <c r="AP95" s="61">
        <f t="shared" si="94"/>
        <v>0.007751937984496124</v>
      </c>
      <c r="AQ95" s="61">
        <f t="shared" si="94"/>
        <v>0.3828264758497317</v>
      </c>
      <c r="AR95" s="53">
        <f t="shared" si="6"/>
        <v>0.07692307692307693</v>
      </c>
    </row>
    <row r="96" spans="2:44" ht="15">
      <c r="B96" s="14" t="s">
        <v>8</v>
      </c>
      <c r="C96" s="16">
        <v>5556</v>
      </c>
      <c r="D96" s="62">
        <f aca="true" t="shared" si="95" ref="D96:P96">+D41/SUM($D41:$P41)</f>
        <v>0.3601669648181276</v>
      </c>
      <c r="E96" s="55">
        <f t="shared" si="95"/>
        <v>0.05456171735241502</v>
      </c>
      <c r="F96" s="63">
        <f t="shared" si="95"/>
        <v>0.03995229576624926</v>
      </c>
      <c r="G96" s="63">
        <f t="shared" si="95"/>
        <v>0.0259391771019678</v>
      </c>
      <c r="H96" s="55">
        <f t="shared" si="95"/>
        <v>0.012224209898628503</v>
      </c>
      <c r="I96" s="63">
        <f t="shared" si="95"/>
        <v>0.04174120453190221</v>
      </c>
      <c r="J96" s="63">
        <f t="shared" si="95"/>
        <v>0.03130590339892665</v>
      </c>
      <c r="K96" s="55">
        <f t="shared" si="95"/>
        <v>0.017889087656529516</v>
      </c>
      <c r="L96" s="63">
        <f t="shared" si="95"/>
        <v>0.017590936195587357</v>
      </c>
      <c r="M96" s="63">
        <f t="shared" si="95"/>
        <v>0.030709600477042336</v>
      </c>
      <c r="N96" s="63">
        <f t="shared" si="95"/>
        <v>0.008050089445438283</v>
      </c>
      <c r="O96" s="63">
        <f t="shared" si="95"/>
        <v>0.27549194991055453</v>
      </c>
      <c r="P96" s="56">
        <f t="shared" si="95"/>
        <v>0.0843768634466309</v>
      </c>
      <c r="Q96" s="16">
        <f t="shared" si="8"/>
        <v>5556</v>
      </c>
      <c r="R96" s="62">
        <f aca="true" t="shared" si="96" ref="R96:AD96">+R41/SUM($R41:$AD41)</f>
        <v>0.3608278344331134</v>
      </c>
      <c r="S96" s="55">
        <f t="shared" si="96"/>
        <v>0.05458908218356329</v>
      </c>
      <c r="T96" s="63">
        <f t="shared" si="96"/>
        <v>0.04019196160767846</v>
      </c>
      <c r="U96" s="63">
        <f t="shared" si="96"/>
        <v>0.02579484103179364</v>
      </c>
      <c r="V96" s="55">
        <f t="shared" si="96"/>
        <v>0.01229754049190162</v>
      </c>
      <c r="W96" s="63">
        <f t="shared" si="96"/>
        <v>0.041991601679664065</v>
      </c>
      <c r="X96" s="63">
        <f t="shared" si="96"/>
        <v>0.03119376124775045</v>
      </c>
      <c r="Y96" s="55">
        <f t="shared" si="96"/>
        <v>0.01769646070785843</v>
      </c>
      <c r="Z96" s="63">
        <f t="shared" si="96"/>
        <v>0.01739652069586083</v>
      </c>
      <c r="AA96" s="63">
        <f t="shared" si="96"/>
        <v>0.029994001199760048</v>
      </c>
      <c r="AB96" s="63">
        <f t="shared" si="96"/>
        <v>0.008098380323935212</v>
      </c>
      <c r="AC96" s="63">
        <f t="shared" si="96"/>
        <v>0.27504499100179963</v>
      </c>
      <c r="AD96" s="56">
        <f t="shared" si="96"/>
        <v>0.08488302339532093</v>
      </c>
      <c r="AE96" s="16">
        <f t="shared" si="4"/>
        <v>10440</v>
      </c>
      <c r="AF96" s="62">
        <f aca="true" t="shared" si="97" ref="AF96:AQ96">+AF41/SUM($AF41:$AR41)</f>
        <v>0.3231151615575808</v>
      </c>
      <c r="AG96" s="55">
        <f t="shared" si="97"/>
        <v>0.061309030654515324</v>
      </c>
      <c r="AH96" s="63">
        <f t="shared" si="97"/>
        <v>0.035625517812758904</v>
      </c>
      <c r="AI96" s="63">
        <f t="shared" si="97"/>
        <v>0.024026512013256007</v>
      </c>
      <c r="AJ96" s="55">
        <f t="shared" si="97"/>
        <v>0.013256006628003313</v>
      </c>
      <c r="AK96" s="63">
        <f t="shared" si="97"/>
        <v>0.037282518641259324</v>
      </c>
      <c r="AL96" s="63">
        <f t="shared" si="97"/>
        <v>0.04114885390776029</v>
      </c>
      <c r="AM96" s="55">
        <f t="shared" si="97"/>
        <v>0.016570008285004142</v>
      </c>
      <c r="AN96" s="63">
        <f t="shared" si="97"/>
        <v>0.015189174261253798</v>
      </c>
      <c r="AO96" s="63">
        <f t="shared" si="97"/>
        <v>0.030102181717757526</v>
      </c>
      <c r="AP96" s="63">
        <f t="shared" si="97"/>
        <v>0.007732670533001933</v>
      </c>
      <c r="AQ96" s="63">
        <f t="shared" si="97"/>
        <v>0.32062966031483014</v>
      </c>
      <c r="AR96" s="56">
        <f t="shared" si="6"/>
        <v>0.0740127036730185</v>
      </c>
    </row>
    <row r="97" spans="2:44" ht="15">
      <c r="B97" s="20" t="s">
        <v>10</v>
      </c>
      <c r="C97" s="41">
        <v>596</v>
      </c>
      <c r="D97" s="60">
        <f aca="true" t="shared" si="98" ref="D97:P97">+D42/SUM($D42:$P42)</f>
        <v>0.32323232323232326</v>
      </c>
      <c r="E97" s="52">
        <f t="shared" si="98"/>
        <v>0.045454545454545456</v>
      </c>
      <c r="F97" s="61">
        <f t="shared" si="98"/>
        <v>0.005050505050505051</v>
      </c>
      <c r="G97" s="61">
        <f t="shared" si="98"/>
        <v>0.04040404040404041</v>
      </c>
      <c r="H97" s="52">
        <f t="shared" si="98"/>
        <v>0.020202020202020204</v>
      </c>
      <c r="I97" s="61">
        <f t="shared" si="98"/>
        <v>0.010101010101010102</v>
      </c>
      <c r="J97" s="61">
        <f t="shared" si="98"/>
        <v>0.020202020202020204</v>
      </c>
      <c r="K97" s="52">
        <f t="shared" si="98"/>
        <v>0.015151515151515152</v>
      </c>
      <c r="L97" s="61">
        <f t="shared" si="98"/>
        <v>0.005050505050505051</v>
      </c>
      <c r="M97" s="61">
        <f t="shared" si="98"/>
        <v>0.020202020202020204</v>
      </c>
      <c r="N97" s="61">
        <f t="shared" si="98"/>
        <v>0.030303030303030304</v>
      </c>
      <c r="O97" s="61">
        <f t="shared" si="98"/>
        <v>0.42424242424242425</v>
      </c>
      <c r="P97" s="53">
        <f t="shared" si="98"/>
        <v>0.04040404040404041</v>
      </c>
      <c r="Q97" s="41">
        <f t="shared" si="8"/>
        <v>596</v>
      </c>
      <c r="R97" s="60">
        <f aca="true" t="shared" si="99" ref="R97:AD97">+R42/SUM($R42:$AD42)</f>
        <v>0.32323232323232326</v>
      </c>
      <c r="S97" s="52">
        <f t="shared" si="99"/>
        <v>0.045454545454545456</v>
      </c>
      <c r="T97" s="61">
        <f t="shared" si="99"/>
        <v>0.005050505050505051</v>
      </c>
      <c r="U97" s="61">
        <f t="shared" si="99"/>
        <v>0.04040404040404041</v>
      </c>
      <c r="V97" s="52">
        <f t="shared" si="99"/>
        <v>0.020202020202020204</v>
      </c>
      <c r="W97" s="61">
        <f t="shared" si="99"/>
        <v>0.010101010101010102</v>
      </c>
      <c r="X97" s="61">
        <f t="shared" si="99"/>
        <v>0.020202020202020204</v>
      </c>
      <c r="Y97" s="52">
        <f t="shared" si="99"/>
        <v>0.015151515151515152</v>
      </c>
      <c r="Z97" s="61">
        <f t="shared" si="99"/>
        <v>0.005050505050505051</v>
      </c>
      <c r="AA97" s="61">
        <f t="shared" si="99"/>
        <v>0.020202020202020204</v>
      </c>
      <c r="AB97" s="61">
        <f t="shared" si="99"/>
        <v>0.030303030303030304</v>
      </c>
      <c r="AC97" s="61">
        <f t="shared" si="99"/>
        <v>0.42424242424242425</v>
      </c>
      <c r="AD97" s="53">
        <f t="shared" si="99"/>
        <v>0.04040404040404041</v>
      </c>
      <c r="AE97" s="41">
        <f t="shared" si="4"/>
        <v>675</v>
      </c>
      <c r="AF97" s="60">
        <f aca="true" t="shared" si="100" ref="AF97:AQ97">+AF42/SUM($AF42:$AR42)</f>
        <v>0.3230769230769231</v>
      </c>
      <c r="AG97" s="52">
        <f t="shared" si="100"/>
        <v>0.046153846153846156</v>
      </c>
      <c r="AH97" s="61">
        <f t="shared" si="100"/>
        <v>0.005128205128205128</v>
      </c>
      <c r="AI97" s="61">
        <f t="shared" si="100"/>
        <v>0.046153846153846156</v>
      </c>
      <c r="AJ97" s="52">
        <f t="shared" si="100"/>
        <v>0.020512820512820513</v>
      </c>
      <c r="AK97" s="61">
        <f t="shared" si="100"/>
        <v>0.010256410256410256</v>
      </c>
      <c r="AL97" s="61">
        <f t="shared" si="100"/>
        <v>0.020512820512820513</v>
      </c>
      <c r="AM97" s="52">
        <f t="shared" si="100"/>
        <v>0.015384615384615385</v>
      </c>
      <c r="AN97" s="61">
        <f t="shared" si="100"/>
        <v>0.005128205128205128</v>
      </c>
      <c r="AO97" s="61">
        <f t="shared" si="100"/>
        <v>0.020512820512820513</v>
      </c>
      <c r="AP97" s="61">
        <f t="shared" si="100"/>
        <v>0.03076923076923077</v>
      </c>
      <c r="AQ97" s="61">
        <f t="shared" si="100"/>
        <v>0.4205128205128205</v>
      </c>
      <c r="AR97" s="53">
        <f t="shared" si="6"/>
        <v>0.035897435897435895</v>
      </c>
    </row>
    <row r="98" spans="2:44" ht="15">
      <c r="B98" s="14" t="s">
        <v>53</v>
      </c>
      <c r="C98" s="16">
        <v>0</v>
      </c>
      <c r="D98" s="62">
        <v>0</v>
      </c>
      <c r="E98" s="55">
        <v>0</v>
      </c>
      <c r="F98" s="63">
        <v>0</v>
      </c>
      <c r="G98" s="63">
        <v>0</v>
      </c>
      <c r="H98" s="55">
        <v>0</v>
      </c>
      <c r="I98" s="63">
        <v>0</v>
      </c>
      <c r="J98" s="63">
        <v>0</v>
      </c>
      <c r="K98" s="55">
        <v>0</v>
      </c>
      <c r="L98" s="63">
        <v>0</v>
      </c>
      <c r="M98" s="63">
        <v>0</v>
      </c>
      <c r="N98" s="63">
        <v>0</v>
      </c>
      <c r="O98" s="63">
        <v>0</v>
      </c>
      <c r="P98" s="56">
        <v>0</v>
      </c>
      <c r="Q98" s="16">
        <f t="shared" si="8"/>
        <v>0</v>
      </c>
      <c r="R98" s="62">
        <v>0</v>
      </c>
      <c r="S98" s="55">
        <v>0</v>
      </c>
      <c r="T98" s="63">
        <v>0</v>
      </c>
      <c r="U98" s="63">
        <v>0</v>
      </c>
      <c r="V98" s="55">
        <v>0</v>
      </c>
      <c r="W98" s="63">
        <v>0</v>
      </c>
      <c r="X98" s="63">
        <v>0</v>
      </c>
      <c r="Y98" s="55">
        <v>0</v>
      </c>
      <c r="Z98" s="63">
        <v>0</v>
      </c>
      <c r="AA98" s="63">
        <v>0</v>
      </c>
      <c r="AB98" s="63">
        <v>0</v>
      </c>
      <c r="AC98" s="63">
        <v>0</v>
      </c>
      <c r="AD98" s="56">
        <v>0</v>
      </c>
      <c r="AE98" s="16">
        <f t="shared" si="4"/>
        <v>0</v>
      </c>
      <c r="AF98" s="62">
        <v>0</v>
      </c>
      <c r="AG98" s="55">
        <v>0</v>
      </c>
      <c r="AH98" s="63">
        <v>0</v>
      </c>
      <c r="AI98" s="63">
        <v>0</v>
      </c>
      <c r="AJ98" s="55">
        <v>0</v>
      </c>
      <c r="AK98" s="63">
        <v>0</v>
      </c>
      <c r="AL98" s="63">
        <v>0</v>
      </c>
      <c r="AM98" s="55">
        <v>0</v>
      </c>
      <c r="AN98" s="63">
        <v>0</v>
      </c>
      <c r="AO98" s="63">
        <v>0</v>
      </c>
      <c r="AP98" s="63">
        <v>0</v>
      </c>
      <c r="AQ98" s="63">
        <v>0</v>
      </c>
      <c r="AR98" s="56">
        <v>0</v>
      </c>
    </row>
    <row r="99" spans="2:44" ht="15">
      <c r="B99" s="20" t="s">
        <v>12</v>
      </c>
      <c r="C99" s="41">
        <v>4950</v>
      </c>
      <c r="D99" s="60">
        <f aca="true" t="shared" si="101" ref="D99:P99">+D44/SUM($D44:$P44)</f>
        <v>0.39052069425901204</v>
      </c>
      <c r="E99" s="52">
        <f t="shared" si="101"/>
        <v>0.07209612817089453</v>
      </c>
      <c r="F99" s="61">
        <f t="shared" si="101"/>
        <v>0.036048064085447265</v>
      </c>
      <c r="G99" s="61">
        <f t="shared" si="101"/>
        <v>0.03938584779706275</v>
      </c>
      <c r="H99" s="52">
        <f t="shared" si="101"/>
        <v>0.03471295060080107</v>
      </c>
      <c r="I99" s="61">
        <f t="shared" si="101"/>
        <v>0.014018691588785047</v>
      </c>
      <c r="J99" s="61">
        <f t="shared" si="101"/>
        <v>0.03871829105473965</v>
      </c>
      <c r="K99" s="52">
        <f t="shared" si="101"/>
        <v>0.024699599465954607</v>
      </c>
      <c r="L99" s="61">
        <f t="shared" si="101"/>
        <v>0.021361815754339118</v>
      </c>
      <c r="M99" s="61">
        <f t="shared" si="101"/>
        <v>0.004672897196261682</v>
      </c>
      <c r="N99" s="61">
        <f t="shared" si="101"/>
        <v>0.022696929238985315</v>
      </c>
      <c r="O99" s="61">
        <f t="shared" si="101"/>
        <v>0.24766355140186916</v>
      </c>
      <c r="P99" s="53">
        <f t="shared" si="101"/>
        <v>0.0534045393858478</v>
      </c>
      <c r="Q99" s="41">
        <f t="shared" si="8"/>
        <v>4950</v>
      </c>
      <c r="R99" s="60">
        <f aca="true" t="shared" si="102" ref="R99:AD99">+R44/SUM($R44:$AD44)</f>
        <v>0.3906567366283006</v>
      </c>
      <c r="S99" s="52">
        <f t="shared" si="102"/>
        <v>0.07244414353419093</v>
      </c>
      <c r="T99" s="61">
        <f t="shared" si="102"/>
        <v>0.03588354773188896</v>
      </c>
      <c r="U99" s="61">
        <f t="shared" si="102"/>
        <v>0.03926878808395396</v>
      </c>
      <c r="V99" s="52">
        <f t="shared" si="102"/>
        <v>0.033852403520649964</v>
      </c>
      <c r="W99" s="61">
        <f t="shared" si="102"/>
        <v>0.014218009478672985</v>
      </c>
      <c r="X99" s="61">
        <f t="shared" si="102"/>
        <v>0.03859174001354096</v>
      </c>
      <c r="Y99" s="52">
        <f t="shared" si="102"/>
        <v>0.025050778605280974</v>
      </c>
      <c r="Z99" s="61">
        <f t="shared" si="102"/>
        <v>0.021665538253215978</v>
      </c>
      <c r="AA99" s="61">
        <f t="shared" si="102"/>
        <v>0.004739336492890996</v>
      </c>
      <c r="AB99" s="61">
        <f t="shared" si="102"/>
        <v>0.023019634394041977</v>
      </c>
      <c r="AC99" s="61">
        <f t="shared" si="102"/>
        <v>0.24915368991198375</v>
      </c>
      <c r="AD99" s="53">
        <f t="shared" si="102"/>
        <v>0.05145565335138795</v>
      </c>
      <c r="AE99" s="41">
        <f t="shared" si="4"/>
        <v>8064</v>
      </c>
      <c r="AF99" s="60">
        <f aca="true" t="shared" si="103" ref="AF99:AQ99">+AF44/SUM($AF44:$AR44)</f>
        <v>0.27452974072191155</v>
      </c>
      <c r="AG99" s="52">
        <f t="shared" si="103"/>
        <v>0.08693441789527198</v>
      </c>
      <c r="AH99" s="61">
        <f t="shared" si="103"/>
        <v>0.043721403152008134</v>
      </c>
      <c r="AI99" s="61">
        <f t="shared" si="103"/>
        <v>0.03457041179461108</v>
      </c>
      <c r="AJ99" s="52">
        <f t="shared" si="103"/>
        <v>0.05236400610066091</v>
      </c>
      <c r="AK99" s="61">
        <f t="shared" si="103"/>
        <v>0.010167768174885612</v>
      </c>
      <c r="AL99" s="61">
        <f t="shared" si="103"/>
        <v>0.045246568378240974</v>
      </c>
      <c r="AM99" s="52">
        <f t="shared" si="103"/>
        <v>0.01677681748856126</v>
      </c>
      <c r="AN99" s="61">
        <f t="shared" si="103"/>
        <v>0.014743263853584139</v>
      </c>
      <c r="AO99" s="61">
        <f t="shared" si="103"/>
        <v>0.00864260294865277</v>
      </c>
      <c r="AP99" s="61">
        <f t="shared" si="103"/>
        <v>0.01626842907981698</v>
      </c>
      <c r="AQ99" s="61">
        <f t="shared" si="103"/>
        <v>0.3650228774783935</v>
      </c>
      <c r="AR99" s="53">
        <f aca="true" t="shared" si="104" ref="AR99:AR111">+AR44/SUM($AF44:$AR44)</f>
        <v>0.031011692933401117</v>
      </c>
    </row>
    <row r="100" spans="2:44" ht="15">
      <c r="B100" s="14" t="s">
        <v>18</v>
      </c>
      <c r="C100" s="16">
        <v>25670</v>
      </c>
      <c r="D100" s="62">
        <f aca="true" t="shared" si="105" ref="D100:P100">+D45/SUM($D45:$P45)</f>
        <v>0.40393258426966294</v>
      </c>
      <c r="E100" s="55">
        <f t="shared" si="105"/>
        <v>0.08167134831460675</v>
      </c>
      <c r="F100" s="63">
        <f t="shared" si="105"/>
        <v>0.0773876404494382</v>
      </c>
      <c r="G100" s="63">
        <f t="shared" si="105"/>
        <v>0.0648876404494382</v>
      </c>
      <c r="H100" s="55">
        <f t="shared" si="105"/>
        <v>0.015379213483146068</v>
      </c>
      <c r="I100" s="63">
        <f t="shared" si="105"/>
        <v>0.01987359550561798</v>
      </c>
      <c r="J100" s="63">
        <f t="shared" si="105"/>
        <v>0.03026685393258427</v>
      </c>
      <c r="K100" s="55">
        <f t="shared" si="105"/>
        <v>0.024087078651685394</v>
      </c>
      <c r="L100" s="63">
        <f t="shared" si="105"/>
        <v>0.01622191011235955</v>
      </c>
      <c r="M100" s="63">
        <f t="shared" si="105"/>
        <v>0.007162921348314606</v>
      </c>
      <c r="N100" s="63">
        <f t="shared" si="105"/>
        <v>0.017626404494382023</v>
      </c>
      <c r="O100" s="63">
        <f t="shared" si="105"/>
        <v>0.14417134831460673</v>
      </c>
      <c r="P100" s="56">
        <f t="shared" si="105"/>
        <v>0.09733146067415731</v>
      </c>
      <c r="Q100" s="16">
        <f t="shared" si="8"/>
        <v>25670</v>
      </c>
      <c r="R100" s="62">
        <f aca="true" t="shared" si="106" ref="R100:AD100">+R45/SUM($R45:$AD45)</f>
        <v>0.4018948434222897</v>
      </c>
      <c r="S100" s="55">
        <f t="shared" si="106"/>
        <v>0.08244738555001085</v>
      </c>
      <c r="T100" s="63">
        <f t="shared" si="106"/>
        <v>0.07622767049974687</v>
      </c>
      <c r="U100" s="63">
        <f t="shared" si="106"/>
        <v>0.06494539668764013</v>
      </c>
      <c r="V100" s="55">
        <f t="shared" si="106"/>
        <v>0.015187676285528313</v>
      </c>
      <c r="W100" s="63">
        <f t="shared" si="106"/>
        <v>0.02032255731539741</v>
      </c>
      <c r="X100" s="63">
        <f t="shared" si="106"/>
        <v>0.030592319375135603</v>
      </c>
      <c r="Y100" s="55">
        <f t="shared" si="106"/>
        <v>0.024589571128950605</v>
      </c>
      <c r="Z100" s="63">
        <f t="shared" si="106"/>
        <v>0.016561799378028496</v>
      </c>
      <c r="AA100" s="63">
        <f t="shared" si="106"/>
        <v>0.007015259998553554</v>
      </c>
      <c r="AB100" s="63">
        <f t="shared" si="106"/>
        <v>0.01757431113039705</v>
      </c>
      <c r="AC100" s="63">
        <f t="shared" si="106"/>
        <v>0.14478918058870327</v>
      </c>
      <c r="AD100" s="56">
        <f t="shared" si="106"/>
        <v>0.09785202863961814</v>
      </c>
      <c r="AE100" s="16">
        <f t="shared" si="4"/>
        <v>33382</v>
      </c>
      <c r="AF100" s="62">
        <f aca="true" t="shared" si="107" ref="AF100:AQ100">+AF45/SUM($AF45:$AR45)</f>
        <v>0.3588497899159664</v>
      </c>
      <c r="AG100" s="55">
        <f t="shared" si="107"/>
        <v>0.08285189075630252</v>
      </c>
      <c r="AH100" s="63">
        <f t="shared" si="107"/>
        <v>0.08895745798319328</v>
      </c>
      <c r="AI100" s="63">
        <f t="shared" si="107"/>
        <v>0.057970063025210086</v>
      </c>
      <c r="AJ100" s="55">
        <f t="shared" si="107"/>
        <v>0.016938025210084032</v>
      </c>
      <c r="AK100" s="63">
        <f t="shared" si="107"/>
        <v>0.017857142857142856</v>
      </c>
      <c r="AL100" s="63">
        <f t="shared" si="107"/>
        <v>0.04162289915966386</v>
      </c>
      <c r="AM100" s="55">
        <f t="shared" si="107"/>
        <v>0.021402310924369748</v>
      </c>
      <c r="AN100" s="63">
        <f t="shared" si="107"/>
        <v>0.014311974789915966</v>
      </c>
      <c r="AO100" s="63">
        <f t="shared" si="107"/>
        <v>0.008075105042016808</v>
      </c>
      <c r="AP100" s="63">
        <f t="shared" si="107"/>
        <v>0.015493697478991597</v>
      </c>
      <c r="AQ100" s="63">
        <f t="shared" si="107"/>
        <v>0.19235819327731093</v>
      </c>
      <c r="AR100" s="56">
        <f t="shared" si="104"/>
        <v>0.08331144957983193</v>
      </c>
    </row>
    <row r="101" spans="2:44" ht="15">
      <c r="B101" s="20" t="s">
        <v>21</v>
      </c>
      <c r="C101" s="41">
        <v>2090</v>
      </c>
      <c r="D101" s="60">
        <f aca="true" t="shared" si="108" ref="D101:P101">+D46/SUM($D46:$P46)</f>
        <v>0.3838582677165354</v>
      </c>
      <c r="E101" s="52">
        <f t="shared" si="108"/>
        <v>0.06430446194225722</v>
      </c>
      <c r="F101" s="61">
        <f t="shared" si="108"/>
        <v>0.05249343832020997</v>
      </c>
      <c r="G101" s="61">
        <f t="shared" si="108"/>
        <v>0.08727034120734908</v>
      </c>
      <c r="H101" s="52">
        <f t="shared" si="108"/>
        <v>0.020341207349081365</v>
      </c>
      <c r="I101" s="61">
        <f t="shared" si="108"/>
        <v>0.03543307086614173</v>
      </c>
      <c r="J101" s="61">
        <f t="shared" si="108"/>
        <v>0.048556430446194225</v>
      </c>
      <c r="K101" s="52">
        <f t="shared" si="108"/>
        <v>0.011811023622047244</v>
      </c>
      <c r="L101" s="61">
        <f t="shared" si="108"/>
        <v>0.01837270341207349</v>
      </c>
      <c r="M101" s="61">
        <f t="shared" si="108"/>
        <v>0.00853018372703412</v>
      </c>
      <c r="N101" s="61">
        <f t="shared" si="108"/>
        <v>0.012467191601049869</v>
      </c>
      <c r="O101" s="61">
        <f t="shared" si="108"/>
        <v>0.16863517060367453</v>
      </c>
      <c r="P101" s="53">
        <f t="shared" si="108"/>
        <v>0.08792650918635171</v>
      </c>
      <c r="Q101" s="41">
        <f t="shared" si="8"/>
        <v>2090</v>
      </c>
      <c r="R101" s="60">
        <f aca="true" t="shared" si="109" ref="R101:AD101">+R46/SUM($R46:$AD46)</f>
        <v>0.3838582677165354</v>
      </c>
      <c r="S101" s="52">
        <f t="shared" si="109"/>
        <v>0.06430446194225722</v>
      </c>
      <c r="T101" s="61">
        <f t="shared" si="109"/>
        <v>0.05249343832020997</v>
      </c>
      <c r="U101" s="61">
        <f t="shared" si="109"/>
        <v>0.08727034120734908</v>
      </c>
      <c r="V101" s="52">
        <f t="shared" si="109"/>
        <v>0.020341207349081365</v>
      </c>
      <c r="W101" s="61">
        <f t="shared" si="109"/>
        <v>0.03543307086614173</v>
      </c>
      <c r="X101" s="61">
        <f t="shared" si="109"/>
        <v>0.048556430446194225</v>
      </c>
      <c r="Y101" s="52">
        <f t="shared" si="109"/>
        <v>0.011811023622047244</v>
      </c>
      <c r="Z101" s="61">
        <f t="shared" si="109"/>
        <v>0.01837270341207349</v>
      </c>
      <c r="AA101" s="61">
        <f t="shared" si="109"/>
        <v>0.00853018372703412</v>
      </c>
      <c r="AB101" s="61">
        <f t="shared" si="109"/>
        <v>0.012467191601049869</v>
      </c>
      <c r="AC101" s="61">
        <f t="shared" si="109"/>
        <v>0.16863517060367453</v>
      </c>
      <c r="AD101" s="53">
        <f t="shared" si="109"/>
        <v>0.08792650918635171</v>
      </c>
      <c r="AE101" s="41">
        <f t="shared" si="4"/>
        <v>5063</v>
      </c>
      <c r="AF101" s="60">
        <f aca="true" t="shared" si="110" ref="AF101:AQ101">+AF46/SUM($AF46:$AR46)</f>
        <v>0.3468277945619335</v>
      </c>
      <c r="AG101" s="52">
        <f t="shared" si="110"/>
        <v>0.07371601208459215</v>
      </c>
      <c r="AH101" s="61">
        <f t="shared" si="110"/>
        <v>0.06163141993957704</v>
      </c>
      <c r="AI101" s="61">
        <f t="shared" si="110"/>
        <v>0.0743202416918429</v>
      </c>
      <c r="AJ101" s="52">
        <f t="shared" si="110"/>
        <v>0.021148036253776436</v>
      </c>
      <c r="AK101" s="61">
        <f t="shared" si="110"/>
        <v>0.03564954682779456</v>
      </c>
      <c r="AL101" s="61">
        <f t="shared" si="110"/>
        <v>0.050151057401812686</v>
      </c>
      <c r="AM101" s="52">
        <f t="shared" si="110"/>
        <v>0.010876132930513595</v>
      </c>
      <c r="AN101" s="61">
        <f t="shared" si="110"/>
        <v>0.016314199395770394</v>
      </c>
      <c r="AO101" s="61">
        <f t="shared" si="110"/>
        <v>0.013293051359516616</v>
      </c>
      <c r="AP101" s="61">
        <f t="shared" si="110"/>
        <v>0.010876132930513595</v>
      </c>
      <c r="AQ101" s="61">
        <f t="shared" si="110"/>
        <v>0.2108761329305136</v>
      </c>
      <c r="AR101" s="53">
        <f t="shared" si="104"/>
        <v>0.0743202416918429</v>
      </c>
    </row>
    <row r="102" spans="2:44" ht="15">
      <c r="B102" s="14" t="s">
        <v>23</v>
      </c>
      <c r="C102" s="16">
        <v>930</v>
      </c>
      <c r="D102" s="62">
        <f aca="true" t="shared" si="111" ref="D102:P102">+D47/SUM($D47:$P47)</f>
        <v>0.26223776223776224</v>
      </c>
      <c r="E102" s="55">
        <f t="shared" si="111"/>
        <v>0.07692307692307693</v>
      </c>
      <c r="F102" s="63">
        <f t="shared" si="111"/>
        <v>0.15034965034965034</v>
      </c>
      <c r="G102" s="63">
        <f t="shared" si="111"/>
        <v>0.045454545454545456</v>
      </c>
      <c r="H102" s="55">
        <f t="shared" si="111"/>
        <v>0.027972027972027972</v>
      </c>
      <c r="I102" s="63">
        <f t="shared" si="111"/>
        <v>0.006993006993006993</v>
      </c>
      <c r="J102" s="63">
        <f t="shared" si="111"/>
        <v>0.006993006993006993</v>
      </c>
      <c r="K102" s="55">
        <f t="shared" si="111"/>
        <v>0.02097902097902098</v>
      </c>
      <c r="L102" s="63">
        <f t="shared" si="111"/>
        <v>0.0034965034965034965</v>
      </c>
      <c r="M102" s="63">
        <f t="shared" si="111"/>
        <v>0</v>
      </c>
      <c r="N102" s="63">
        <f t="shared" si="111"/>
        <v>0.06643356643356643</v>
      </c>
      <c r="O102" s="63">
        <f t="shared" si="111"/>
        <v>0.2727272727272727</v>
      </c>
      <c r="P102" s="56">
        <f t="shared" si="111"/>
        <v>0.05944055944055944</v>
      </c>
      <c r="Q102" s="16">
        <f t="shared" si="8"/>
        <v>930</v>
      </c>
      <c r="R102" s="62">
        <f aca="true" t="shared" si="112" ref="R102:AD102">+R47/SUM($R47:$AD47)</f>
        <v>0.26223776223776224</v>
      </c>
      <c r="S102" s="55">
        <f t="shared" si="112"/>
        <v>0.07692307692307693</v>
      </c>
      <c r="T102" s="63">
        <f t="shared" si="112"/>
        <v>0.15034965034965034</v>
      </c>
      <c r="U102" s="63">
        <f t="shared" si="112"/>
        <v>0.045454545454545456</v>
      </c>
      <c r="V102" s="55">
        <f t="shared" si="112"/>
        <v>0.027972027972027972</v>
      </c>
      <c r="W102" s="63">
        <f t="shared" si="112"/>
        <v>0.006993006993006993</v>
      </c>
      <c r="X102" s="63">
        <f t="shared" si="112"/>
        <v>0.006993006993006993</v>
      </c>
      <c r="Y102" s="55">
        <f t="shared" si="112"/>
        <v>0.02097902097902098</v>
      </c>
      <c r="Z102" s="63">
        <f t="shared" si="112"/>
        <v>0.0034965034965034965</v>
      </c>
      <c r="AA102" s="63">
        <f t="shared" si="112"/>
        <v>0</v>
      </c>
      <c r="AB102" s="63">
        <f t="shared" si="112"/>
        <v>0.06643356643356643</v>
      </c>
      <c r="AC102" s="63">
        <f t="shared" si="112"/>
        <v>0.2727272727272727</v>
      </c>
      <c r="AD102" s="56">
        <f t="shared" si="112"/>
        <v>0.05944055944055944</v>
      </c>
      <c r="AE102" s="16">
        <f t="shared" si="4"/>
        <v>1094</v>
      </c>
      <c r="AF102" s="62">
        <f aca="true" t="shared" si="113" ref="AF102:AQ102">+AF47/SUM($AF47:$AR47)</f>
        <v>0.2403846153846154</v>
      </c>
      <c r="AG102" s="55">
        <f t="shared" si="113"/>
        <v>0.08333333333333333</v>
      </c>
      <c r="AH102" s="63">
        <f t="shared" si="113"/>
        <v>0.15384615384615385</v>
      </c>
      <c r="AI102" s="63">
        <f t="shared" si="113"/>
        <v>0.041666666666666664</v>
      </c>
      <c r="AJ102" s="55">
        <f t="shared" si="113"/>
        <v>0.041666666666666664</v>
      </c>
      <c r="AK102" s="63">
        <f t="shared" si="113"/>
        <v>0.00641025641025641</v>
      </c>
      <c r="AL102" s="63">
        <f t="shared" si="113"/>
        <v>0.016025641025641024</v>
      </c>
      <c r="AM102" s="55">
        <f t="shared" si="113"/>
        <v>0.019230769230769232</v>
      </c>
      <c r="AN102" s="63">
        <f t="shared" si="113"/>
        <v>0.003205128205128205</v>
      </c>
      <c r="AO102" s="63">
        <f t="shared" si="113"/>
        <v>0</v>
      </c>
      <c r="AP102" s="63">
        <f t="shared" si="113"/>
        <v>0.057692307692307696</v>
      </c>
      <c r="AQ102" s="63">
        <f t="shared" si="113"/>
        <v>0.28205128205128205</v>
      </c>
      <c r="AR102" s="56">
        <f t="shared" si="104"/>
        <v>0.05448717948717949</v>
      </c>
    </row>
    <row r="103" spans="2:44" ht="15">
      <c r="B103" s="20" t="s">
        <v>27</v>
      </c>
      <c r="C103" s="41">
        <v>14062</v>
      </c>
      <c r="D103" s="60">
        <f aca="true" t="shared" si="114" ref="D103:P103">+D48/SUM($D48:$P48)</f>
        <v>0.4029126213592233</v>
      </c>
      <c r="E103" s="52">
        <f t="shared" si="114"/>
        <v>0.08596930786094582</v>
      </c>
      <c r="F103" s="61">
        <f t="shared" si="114"/>
        <v>0.02896962104603821</v>
      </c>
      <c r="G103" s="61">
        <f t="shared" si="114"/>
        <v>0.035703100532414656</v>
      </c>
      <c r="H103" s="52">
        <f t="shared" si="114"/>
        <v>0.018321327904791733</v>
      </c>
      <c r="I103" s="61">
        <f t="shared" si="114"/>
        <v>0.01957406827435014</v>
      </c>
      <c r="J103" s="61">
        <f t="shared" si="114"/>
        <v>0.027090510491700595</v>
      </c>
      <c r="K103" s="52">
        <f t="shared" si="114"/>
        <v>0.021766363921077357</v>
      </c>
      <c r="L103" s="61">
        <f t="shared" si="114"/>
        <v>0.05292828061384278</v>
      </c>
      <c r="M103" s="61">
        <f t="shared" si="114"/>
        <v>0.00829940494832446</v>
      </c>
      <c r="N103" s="61">
        <f t="shared" si="114"/>
        <v>0.008142812402129659</v>
      </c>
      <c r="O103" s="61">
        <f t="shared" si="114"/>
        <v>0.23347948637644847</v>
      </c>
      <c r="P103" s="53">
        <f t="shared" si="114"/>
        <v>0.05684309426871281</v>
      </c>
      <c r="Q103" s="41">
        <f t="shared" si="8"/>
        <v>14062</v>
      </c>
      <c r="R103" s="60">
        <f aca="true" t="shared" si="115" ref="R103:AD103">+R48/SUM($R48:$AD48)</f>
        <v>0.4030734752681287</v>
      </c>
      <c r="S103" s="52">
        <f t="shared" si="115"/>
        <v>0.08676164558988314</v>
      </c>
      <c r="T103" s="61">
        <f t="shared" si="115"/>
        <v>0.029614214823115097</v>
      </c>
      <c r="U103" s="61">
        <f t="shared" si="115"/>
        <v>0.03601728829838322</v>
      </c>
      <c r="V103" s="52">
        <f t="shared" si="115"/>
        <v>0.01824875940451417</v>
      </c>
      <c r="W103" s="61">
        <f t="shared" si="115"/>
        <v>0.019529374099567794</v>
      </c>
      <c r="X103" s="61">
        <f t="shared" si="115"/>
        <v>0.02689290859612614</v>
      </c>
      <c r="Y103" s="52">
        <f t="shared" si="115"/>
        <v>0.022090603489675044</v>
      </c>
      <c r="Z103" s="61">
        <f t="shared" si="115"/>
        <v>0.054105970866015686</v>
      </c>
      <c r="AA103" s="61">
        <f t="shared" si="115"/>
        <v>0.006563150312149832</v>
      </c>
      <c r="AB103" s="61">
        <f t="shared" si="115"/>
        <v>0.008323995517848567</v>
      </c>
      <c r="AC103" s="61">
        <f t="shared" si="115"/>
        <v>0.23243156715223307</v>
      </c>
      <c r="AD103" s="53">
        <f t="shared" si="115"/>
        <v>0.05634704658235953</v>
      </c>
      <c r="AE103" s="41">
        <f t="shared" si="4"/>
        <v>21997</v>
      </c>
      <c r="AF103" s="60">
        <f aca="true" t="shared" si="116" ref="AF103:AQ103">+AF48/SUM($AF48:$AR48)</f>
        <v>0.32365319865319864</v>
      </c>
      <c r="AG103" s="52">
        <f t="shared" si="116"/>
        <v>0.09609988776655444</v>
      </c>
      <c r="AH103" s="61">
        <f t="shared" si="116"/>
        <v>0.03324915824915825</v>
      </c>
      <c r="AI103" s="61">
        <f t="shared" si="116"/>
        <v>0.02833894500561167</v>
      </c>
      <c r="AJ103" s="52">
        <f t="shared" si="116"/>
        <v>0.022306397306397305</v>
      </c>
      <c r="AK103" s="61">
        <f t="shared" si="116"/>
        <v>0.01585297418630752</v>
      </c>
      <c r="AL103" s="61">
        <f t="shared" si="116"/>
        <v>0.04250841750841751</v>
      </c>
      <c r="AM103" s="52">
        <f t="shared" si="116"/>
        <v>0.01781705948372615</v>
      </c>
      <c r="AN103" s="61">
        <f t="shared" si="116"/>
        <v>0.0382996632996633</v>
      </c>
      <c r="AO103" s="61">
        <f t="shared" si="116"/>
        <v>0.007014590347923681</v>
      </c>
      <c r="AP103" s="61">
        <f t="shared" si="116"/>
        <v>0.007014590347923681</v>
      </c>
      <c r="AQ103" s="61">
        <f t="shared" si="116"/>
        <v>0.32407407407407407</v>
      </c>
      <c r="AR103" s="53">
        <f t="shared" si="104"/>
        <v>0.04377104377104377</v>
      </c>
    </row>
    <row r="104" spans="2:44" ht="15">
      <c r="B104" s="14" t="s">
        <v>28</v>
      </c>
      <c r="C104" s="16">
        <v>8888</v>
      </c>
      <c r="D104" s="62">
        <f aca="true" t="shared" si="117" ref="D104:P104">+D49/SUM($D49:$P49)</f>
        <v>0.36669542709232095</v>
      </c>
      <c r="E104" s="55">
        <f t="shared" si="117"/>
        <v>0.08800690250215704</v>
      </c>
      <c r="F104" s="63">
        <f t="shared" si="117"/>
        <v>0.056082830025884385</v>
      </c>
      <c r="G104" s="63">
        <f t="shared" si="117"/>
        <v>0.07894736842105263</v>
      </c>
      <c r="H104" s="55">
        <f t="shared" si="117"/>
        <v>0.036669542709232096</v>
      </c>
      <c r="I104" s="63">
        <f t="shared" si="117"/>
        <v>0.019413287316652286</v>
      </c>
      <c r="J104" s="63">
        <f t="shared" si="117"/>
        <v>0.03968938740293356</v>
      </c>
      <c r="K104" s="55">
        <f t="shared" si="117"/>
        <v>0.028041415012942193</v>
      </c>
      <c r="L104" s="63">
        <f t="shared" si="117"/>
        <v>0.0012942191544434857</v>
      </c>
      <c r="M104" s="63">
        <f t="shared" si="117"/>
        <v>0.0025884383088869713</v>
      </c>
      <c r="N104" s="63">
        <f t="shared" si="117"/>
        <v>0.0056082830025884385</v>
      </c>
      <c r="O104" s="63">
        <f t="shared" si="117"/>
        <v>0.16609145815358067</v>
      </c>
      <c r="P104" s="56">
        <f t="shared" si="117"/>
        <v>0.11087144089732529</v>
      </c>
      <c r="Q104" s="16">
        <f t="shared" si="8"/>
        <v>8888</v>
      </c>
      <c r="R104" s="62">
        <f aca="true" t="shared" si="118" ref="R104:AD104">+R49/SUM($R49:$AD49)</f>
        <v>0.367759317467445</v>
      </c>
      <c r="S104" s="55">
        <f t="shared" si="118"/>
        <v>0.0880107768298159</v>
      </c>
      <c r="T104" s="63">
        <f t="shared" si="118"/>
        <v>0.05612932195779075</v>
      </c>
      <c r="U104" s="63">
        <f t="shared" si="118"/>
        <v>0.0794791198922317</v>
      </c>
      <c r="V104" s="55">
        <f t="shared" si="118"/>
        <v>0.037269869779973056</v>
      </c>
      <c r="W104" s="63">
        <f t="shared" si="118"/>
        <v>0.01796138302649304</v>
      </c>
      <c r="X104" s="63">
        <f t="shared" si="118"/>
        <v>0.03951504265828469</v>
      </c>
      <c r="Y104" s="55">
        <f t="shared" si="118"/>
        <v>0.028738212842388863</v>
      </c>
      <c r="Z104" s="63">
        <f t="shared" si="118"/>
        <v>0.001347103726986978</v>
      </c>
      <c r="AA104" s="63">
        <f t="shared" si="118"/>
        <v>0.002694207453973956</v>
      </c>
      <c r="AB104" s="63">
        <f t="shared" si="118"/>
        <v>0.0058374494836102376</v>
      </c>
      <c r="AC104" s="63">
        <f t="shared" si="118"/>
        <v>0.16614279299506063</v>
      </c>
      <c r="AD104" s="56">
        <f t="shared" si="118"/>
        <v>0.10911540188594522</v>
      </c>
      <c r="AE104" s="16">
        <f t="shared" si="4"/>
        <v>10186</v>
      </c>
      <c r="AF104" s="62">
        <f aca="true" t="shared" si="119" ref="AF104:AQ104">+AF49/SUM($AF49:$AR49)</f>
        <v>0.24029996739484838</v>
      </c>
      <c r="AG104" s="55">
        <f t="shared" si="119"/>
        <v>0.10433648516465602</v>
      </c>
      <c r="AH104" s="63">
        <f t="shared" si="119"/>
        <v>0.05184219106618846</v>
      </c>
      <c r="AI104" s="63">
        <f t="shared" si="119"/>
        <v>0.053146397130746655</v>
      </c>
      <c r="AJ104" s="55">
        <f t="shared" si="119"/>
        <v>0.03782197587218781</v>
      </c>
      <c r="AK104" s="63">
        <f t="shared" si="119"/>
        <v>0.013694163677861103</v>
      </c>
      <c r="AL104" s="63">
        <f t="shared" si="119"/>
        <v>0.06423214867949135</v>
      </c>
      <c r="AM104" s="55">
        <f t="shared" si="119"/>
        <v>0.019563090968373</v>
      </c>
      <c r="AN104" s="63">
        <f t="shared" si="119"/>
        <v>0.00032605151613955004</v>
      </c>
      <c r="AO104" s="63">
        <f t="shared" si="119"/>
        <v>0.0019563090968373</v>
      </c>
      <c r="AP104" s="63">
        <f t="shared" si="119"/>
        <v>0.004564721225953701</v>
      </c>
      <c r="AQ104" s="63">
        <f t="shared" si="119"/>
        <v>0.335507010107597</v>
      </c>
      <c r="AR104" s="56">
        <f t="shared" si="104"/>
        <v>0.07270948809911966</v>
      </c>
    </row>
    <row r="105" spans="2:44" ht="15">
      <c r="B105" s="20" t="s">
        <v>33</v>
      </c>
      <c r="C105" s="41">
        <v>4771</v>
      </c>
      <c r="D105" s="60">
        <f aca="true" t="shared" si="120" ref="D105:P105">+D50/SUM($D50:$P50)</f>
        <v>0.3726993865030675</v>
      </c>
      <c r="E105" s="52">
        <f t="shared" si="120"/>
        <v>0.0705521472392638</v>
      </c>
      <c r="F105" s="61">
        <f t="shared" si="120"/>
        <v>0.06671779141104295</v>
      </c>
      <c r="G105" s="61">
        <f t="shared" si="120"/>
        <v>0.05828220858895705</v>
      </c>
      <c r="H105" s="52">
        <f t="shared" si="120"/>
        <v>0.03144171779141104</v>
      </c>
      <c r="I105" s="61">
        <f t="shared" si="120"/>
        <v>0.02530674846625767</v>
      </c>
      <c r="J105" s="61">
        <f t="shared" si="120"/>
        <v>0.05138036809815951</v>
      </c>
      <c r="K105" s="52">
        <f t="shared" si="120"/>
        <v>0.02607361963190184</v>
      </c>
      <c r="L105" s="61">
        <f t="shared" si="120"/>
        <v>0</v>
      </c>
      <c r="M105" s="61">
        <f t="shared" si="120"/>
        <v>0.01303680981595092</v>
      </c>
      <c r="N105" s="61">
        <f t="shared" si="120"/>
        <v>0.016104294478527608</v>
      </c>
      <c r="O105" s="61">
        <f t="shared" si="120"/>
        <v>0.21242331288343558</v>
      </c>
      <c r="P105" s="53">
        <f t="shared" si="120"/>
        <v>0.05598159509202454</v>
      </c>
      <c r="Q105" s="41">
        <f t="shared" si="8"/>
        <v>4771</v>
      </c>
      <c r="R105" s="60">
        <f aca="true" t="shared" si="121" ref="R105:AD105">+R50/SUM($R50:$AD50)</f>
        <v>0.3722007722007722</v>
      </c>
      <c r="S105" s="52">
        <f t="shared" si="121"/>
        <v>0.07027027027027027</v>
      </c>
      <c r="T105" s="61">
        <f t="shared" si="121"/>
        <v>0.06718146718146718</v>
      </c>
      <c r="U105" s="61">
        <f t="shared" si="121"/>
        <v>0.05868725868725869</v>
      </c>
      <c r="V105" s="52">
        <f t="shared" si="121"/>
        <v>0.03166023166023166</v>
      </c>
      <c r="W105" s="61">
        <f t="shared" si="121"/>
        <v>0.025482625482625483</v>
      </c>
      <c r="X105" s="61">
        <f t="shared" si="121"/>
        <v>0.051737451737451735</v>
      </c>
      <c r="Y105" s="52">
        <f t="shared" si="121"/>
        <v>0.026254826254826256</v>
      </c>
      <c r="Z105" s="61">
        <f t="shared" si="121"/>
        <v>0</v>
      </c>
      <c r="AA105" s="61">
        <f t="shared" si="121"/>
        <v>0.013127413127413128</v>
      </c>
      <c r="AB105" s="61">
        <f t="shared" si="121"/>
        <v>0.015444015444015444</v>
      </c>
      <c r="AC105" s="61">
        <f t="shared" si="121"/>
        <v>0.21235521235521235</v>
      </c>
      <c r="AD105" s="53">
        <f t="shared" si="121"/>
        <v>0.055598455598455596</v>
      </c>
      <c r="AE105" s="41">
        <f t="shared" si="4"/>
        <v>5888</v>
      </c>
      <c r="AF105" s="60">
        <f aca="true" t="shared" si="122" ref="AF105:AQ105">+AF50/SUM($AF50:$AR50)</f>
        <v>0.23194303153611392</v>
      </c>
      <c r="AG105" s="52">
        <f t="shared" si="122"/>
        <v>0.08850457782299084</v>
      </c>
      <c r="AH105" s="61">
        <f t="shared" si="122"/>
        <v>0.06459816887080366</v>
      </c>
      <c r="AI105" s="61">
        <f t="shared" si="122"/>
        <v>0.037131230925737536</v>
      </c>
      <c r="AJ105" s="52">
        <f t="shared" si="122"/>
        <v>0.0254323499491353</v>
      </c>
      <c r="AK105" s="61">
        <f t="shared" si="122"/>
        <v>0.015259409969481181</v>
      </c>
      <c r="AL105" s="61">
        <f t="shared" si="122"/>
        <v>0.06612410986775177</v>
      </c>
      <c r="AM105" s="52">
        <f t="shared" si="122"/>
        <v>0.01627670396744659</v>
      </c>
      <c r="AN105" s="61">
        <f t="shared" si="122"/>
        <v>0</v>
      </c>
      <c r="AO105" s="61">
        <f t="shared" si="122"/>
        <v>0.008646998982706003</v>
      </c>
      <c r="AP105" s="61">
        <f t="shared" si="122"/>
        <v>0.010681586978636826</v>
      </c>
      <c r="AQ105" s="61">
        <f t="shared" si="122"/>
        <v>0.40386571719226855</v>
      </c>
      <c r="AR105" s="53">
        <f t="shared" si="104"/>
        <v>0.03153611393692777</v>
      </c>
    </row>
    <row r="106" spans="2:44" ht="15">
      <c r="B106" s="14" t="s">
        <v>37</v>
      </c>
      <c r="C106" s="16">
        <v>4347</v>
      </c>
      <c r="D106" s="62">
        <f aca="true" t="shared" si="123" ref="D106:P106">+D51/SUM($D51:$P51)</f>
        <v>0.38598999285203717</v>
      </c>
      <c r="E106" s="55">
        <f t="shared" si="123"/>
        <v>0.08791994281629735</v>
      </c>
      <c r="F106" s="63">
        <f t="shared" si="123"/>
        <v>0.04360257326661901</v>
      </c>
      <c r="G106" s="63">
        <f t="shared" si="123"/>
        <v>0.0407433881343817</v>
      </c>
      <c r="H106" s="55">
        <f t="shared" si="123"/>
        <v>0.006433166547533953</v>
      </c>
      <c r="I106" s="63">
        <f t="shared" si="123"/>
        <v>0.023588277340957826</v>
      </c>
      <c r="J106" s="63">
        <f t="shared" si="123"/>
        <v>0.04503216583273767</v>
      </c>
      <c r="K106" s="55">
        <f t="shared" si="123"/>
        <v>0.03859899928520372</v>
      </c>
      <c r="L106" s="63">
        <f t="shared" si="123"/>
        <v>0.017869907076483203</v>
      </c>
      <c r="M106" s="63">
        <f t="shared" si="123"/>
        <v>0</v>
      </c>
      <c r="N106" s="63">
        <f t="shared" si="123"/>
        <v>0.013581129378127233</v>
      </c>
      <c r="O106" s="63">
        <f t="shared" si="123"/>
        <v>0.22873481057898498</v>
      </c>
      <c r="P106" s="56">
        <f t="shared" si="123"/>
        <v>0.06790564689063616</v>
      </c>
      <c r="Q106" s="16">
        <f t="shared" si="8"/>
        <v>4347</v>
      </c>
      <c r="R106" s="62">
        <f aca="true" t="shared" si="124" ref="R106:AD106">+R51/SUM($R51:$AD51)</f>
        <v>0.38598999285203717</v>
      </c>
      <c r="S106" s="55">
        <f t="shared" si="124"/>
        <v>0.08791994281629735</v>
      </c>
      <c r="T106" s="63">
        <f t="shared" si="124"/>
        <v>0.04360257326661901</v>
      </c>
      <c r="U106" s="63">
        <f t="shared" si="124"/>
        <v>0.0407433881343817</v>
      </c>
      <c r="V106" s="55">
        <f t="shared" si="124"/>
        <v>0.006433166547533953</v>
      </c>
      <c r="W106" s="63">
        <f t="shared" si="124"/>
        <v>0.023588277340957826</v>
      </c>
      <c r="X106" s="63">
        <f t="shared" si="124"/>
        <v>0.04503216583273767</v>
      </c>
      <c r="Y106" s="55">
        <f t="shared" si="124"/>
        <v>0.03859899928520372</v>
      </c>
      <c r="Z106" s="63">
        <f t="shared" si="124"/>
        <v>0.017869907076483203</v>
      </c>
      <c r="AA106" s="63">
        <f t="shared" si="124"/>
        <v>0</v>
      </c>
      <c r="AB106" s="63">
        <f t="shared" si="124"/>
        <v>0.013581129378127233</v>
      </c>
      <c r="AC106" s="63">
        <f t="shared" si="124"/>
        <v>0.22873481057898498</v>
      </c>
      <c r="AD106" s="56">
        <f t="shared" si="124"/>
        <v>0.06790564689063616</v>
      </c>
      <c r="AE106" s="16">
        <f t="shared" si="4"/>
        <v>6670</v>
      </c>
      <c r="AF106" s="62">
        <f aca="true" t="shared" si="125" ref="AF106:AQ106">+AF51/SUM($AF51:$AR51)</f>
        <v>0.3767172812725958</v>
      </c>
      <c r="AG106" s="55">
        <f t="shared" si="125"/>
        <v>0.08821402747650037</v>
      </c>
      <c r="AH106" s="63">
        <f t="shared" si="125"/>
        <v>0.0455531453362256</v>
      </c>
      <c r="AI106" s="63">
        <f t="shared" si="125"/>
        <v>0.038322487346348515</v>
      </c>
      <c r="AJ106" s="55">
        <f t="shared" si="125"/>
        <v>0.006507592190889371</v>
      </c>
      <c r="AK106" s="63">
        <f t="shared" si="125"/>
        <v>0.021691973969631236</v>
      </c>
      <c r="AL106" s="63">
        <f t="shared" si="125"/>
        <v>0.0455531453362256</v>
      </c>
      <c r="AM106" s="55">
        <f t="shared" si="125"/>
        <v>0.03759942154736081</v>
      </c>
      <c r="AN106" s="63">
        <f t="shared" si="125"/>
        <v>0.018076644974692697</v>
      </c>
      <c r="AO106" s="63">
        <f t="shared" si="125"/>
        <v>0</v>
      </c>
      <c r="AP106" s="63">
        <f t="shared" si="125"/>
        <v>0.011569052783803326</v>
      </c>
      <c r="AQ106" s="63">
        <f t="shared" si="125"/>
        <v>0.24222704266088213</v>
      </c>
      <c r="AR106" s="56">
        <f t="shared" si="104"/>
        <v>0.06796818510484454</v>
      </c>
    </row>
    <row r="107" spans="2:44" ht="15">
      <c r="B107" s="23" t="s">
        <v>54</v>
      </c>
      <c r="C107" s="42">
        <f>SUM(C91:C106)</f>
        <v>85726</v>
      </c>
      <c r="D107" s="64">
        <f aca="true" t="shared" si="126" ref="D107:P107">+D52/SUM($D52:$P52)</f>
        <v>0.3829862964940381</v>
      </c>
      <c r="E107" s="65">
        <f t="shared" si="126"/>
        <v>0.07850913990796532</v>
      </c>
      <c r="F107" s="66">
        <f t="shared" si="126"/>
        <v>0.0635598606767854</v>
      </c>
      <c r="G107" s="66">
        <f t="shared" si="126"/>
        <v>0.05633946050390257</v>
      </c>
      <c r="H107" s="65">
        <f t="shared" si="126"/>
        <v>0.017949304655124197</v>
      </c>
      <c r="I107" s="66">
        <f t="shared" si="126"/>
        <v>0.022601886456664888</v>
      </c>
      <c r="J107" s="66">
        <f t="shared" si="126"/>
        <v>0.03320367121755269</v>
      </c>
      <c r="K107" s="65">
        <f t="shared" si="126"/>
        <v>0.024051051280095593</v>
      </c>
      <c r="L107" s="66">
        <f t="shared" si="126"/>
        <v>0.02354257239468131</v>
      </c>
      <c r="M107" s="66">
        <f t="shared" si="126"/>
        <v>0.00892380443902067</v>
      </c>
      <c r="N107" s="66">
        <f t="shared" si="126"/>
        <v>0.013093331299417792</v>
      </c>
      <c r="O107" s="66">
        <f t="shared" si="126"/>
        <v>0.19263722573920117</v>
      </c>
      <c r="P107" s="67">
        <f t="shared" si="126"/>
        <v>0.0826023949355503</v>
      </c>
      <c r="Q107" s="42">
        <f t="shared" si="8"/>
        <v>85726</v>
      </c>
      <c r="R107" s="64">
        <f aca="true" t="shared" si="127" ref="R107:AD107">+R52/SUM($R52:$AD52)</f>
        <v>0.38232228476130914</v>
      </c>
      <c r="S107" s="65">
        <f t="shared" si="127"/>
        <v>0.07890348134250573</v>
      </c>
      <c r="T107" s="66">
        <f t="shared" si="127"/>
        <v>0.06298207212841359</v>
      </c>
      <c r="U107" s="66">
        <f t="shared" si="127"/>
        <v>0.05636335209505941</v>
      </c>
      <c r="V107" s="65">
        <f t="shared" si="127"/>
        <v>0.017927871586408173</v>
      </c>
      <c r="W107" s="66">
        <f t="shared" si="127"/>
        <v>0.022696476964769646</v>
      </c>
      <c r="X107" s="66">
        <f t="shared" si="127"/>
        <v>0.03335417969564311</v>
      </c>
      <c r="Y107" s="65">
        <f t="shared" si="127"/>
        <v>0.024312070043777362</v>
      </c>
      <c r="Z107" s="66">
        <f t="shared" si="127"/>
        <v>0.024025432562017928</v>
      </c>
      <c r="AA107" s="66">
        <f t="shared" si="127"/>
        <v>0.008416718782572441</v>
      </c>
      <c r="AB107" s="66">
        <f t="shared" si="127"/>
        <v>0.013159266208046696</v>
      </c>
      <c r="AC107" s="66">
        <f t="shared" si="127"/>
        <v>0.19324577861163228</v>
      </c>
      <c r="AD107" s="67">
        <f t="shared" si="127"/>
        <v>0.08229101521784449</v>
      </c>
      <c r="AE107" s="42">
        <f t="shared" si="4"/>
        <v>122399</v>
      </c>
      <c r="AF107" s="64">
        <f aca="true" t="shared" si="128" ref="AF107:AQ107">+AF52/SUM($AF52:$AR52)</f>
        <v>0.3202255992480025</v>
      </c>
      <c r="AG107" s="65">
        <f t="shared" si="128"/>
        <v>0.08468924151205211</v>
      </c>
      <c r="AH107" s="66">
        <f t="shared" si="128"/>
        <v>0.06720977596741344</v>
      </c>
      <c r="AI107" s="66">
        <f t="shared" si="128"/>
        <v>0.04778317405608648</v>
      </c>
      <c r="AJ107" s="65">
        <f t="shared" si="128"/>
        <v>0.020970882478010787</v>
      </c>
      <c r="AK107" s="66">
        <f t="shared" si="128"/>
        <v>0.019113269622434592</v>
      </c>
      <c r="AL107" s="66">
        <f t="shared" si="128"/>
        <v>0.0461941317338466</v>
      </c>
      <c r="AM107" s="65">
        <f t="shared" si="128"/>
        <v>0.020254694389113943</v>
      </c>
      <c r="AN107" s="66">
        <f t="shared" si="128"/>
        <v>0.01868803294465209</v>
      </c>
      <c r="AO107" s="66">
        <f t="shared" si="128"/>
        <v>0.009825205344553613</v>
      </c>
      <c r="AP107" s="66">
        <f t="shared" si="128"/>
        <v>0.011257581522347307</v>
      </c>
      <c r="AQ107" s="66">
        <f t="shared" si="128"/>
        <v>0.2678543452474206</v>
      </c>
      <c r="AR107" s="67">
        <f t="shared" si="104"/>
        <v>0.06593406593406594</v>
      </c>
    </row>
    <row r="108" spans="2:44" ht="15">
      <c r="B108" s="17" t="s">
        <v>55</v>
      </c>
      <c r="C108" s="43">
        <f>C109-C107-C90</f>
        <v>25425</v>
      </c>
      <c r="D108" s="57">
        <f aca="true" t="shared" si="129" ref="D108:P108">+D53/SUM($D53:$P53)</f>
        <v>0.3864490954239092</v>
      </c>
      <c r="E108" s="58">
        <f t="shared" si="129"/>
        <v>0.046186590989712666</v>
      </c>
      <c r="F108" s="58">
        <f t="shared" si="129"/>
        <v>0.01972330613692799</v>
      </c>
      <c r="G108" s="58">
        <f t="shared" si="129"/>
        <v>0.03859524654132671</v>
      </c>
      <c r="H108" s="58">
        <f t="shared" si="129"/>
        <v>0.01780773323873714</v>
      </c>
      <c r="I108" s="58">
        <f t="shared" si="129"/>
        <v>0.043277758070237676</v>
      </c>
      <c r="J108" s="58">
        <f t="shared" si="129"/>
        <v>0.036608726498758425</v>
      </c>
      <c r="K108" s="58">
        <f t="shared" si="129"/>
        <v>0.01482795317488471</v>
      </c>
      <c r="L108" s="58">
        <f t="shared" si="129"/>
        <v>0.025966654842142604</v>
      </c>
      <c r="M108" s="58">
        <f t="shared" si="129"/>
        <v>0.01014544164597375</v>
      </c>
      <c r="N108" s="58">
        <f t="shared" si="129"/>
        <v>0.07669386307201136</v>
      </c>
      <c r="O108" s="58">
        <f t="shared" si="129"/>
        <v>0.21383469315360057</v>
      </c>
      <c r="P108" s="59">
        <f t="shared" si="129"/>
        <v>0.06988293721177723</v>
      </c>
      <c r="Q108" s="43">
        <f t="shared" si="8"/>
        <v>25425</v>
      </c>
      <c r="R108" s="57">
        <f aca="true" t="shared" si="130" ref="R108:AD108">+R53/SUM($R53:$AD53)</f>
        <v>0.39282861036702854</v>
      </c>
      <c r="S108" s="58">
        <f t="shared" si="130"/>
        <v>0.05578269655528925</v>
      </c>
      <c r="T108" s="58">
        <f t="shared" si="130"/>
        <v>0.029136707552046618</v>
      </c>
      <c r="U108" s="58">
        <f t="shared" si="130"/>
        <v>0.03985149678086376</v>
      </c>
      <c r="V108" s="58">
        <f t="shared" si="130"/>
        <v>0.024390243902439025</v>
      </c>
      <c r="W108" s="58">
        <f t="shared" si="130"/>
        <v>0.04107335871046572</v>
      </c>
      <c r="X108" s="58">
        <f t="shared" si="130"/>
        <v>0.03566896940645707</v>
      </c>
      <c r="Y108" s="58">
        <f t="shared" si="130"/>
        <v>0.01630715729122609</v>
      </c>
      <c r="Z108" s="58">
        <f t="shared" si="130"/>
        <v>0.025471121763240755</v>
      </c>
      <c r="AA108" s="58">
        <f t="shared" si="130"/>
        <v>0.013158513088021054</v>
      </c>
      <c r="AB108" s="58">
        <f t="shared" si="130"/>
        <v>0.05244607359368391</v>
      </c>
      <c r="AC108" s="58">
        <f t="shared" si="130"/>
        <v>0.20348700596832558</v>
      </c>
      <c r="AD108" s="59">
        <f t="shared" si="130"/>
        <v>0.07039804502091264</v>
      </c>
      <c r="AE108" s="43">
        <f t="shared" si="4"/>
        <v>46331</v>
      </c>
      <c r="AF108" s="57">
        <f aca="true" t="shared" si="131" ref="AF108:AQ108">+AF53/SUM($AF53:$AR53)</f>
        <v>0.33951786764225517</v>
      </c>
      <c r="AG108" s="58">
        <f t="shared" si="131"/>
        <v>0.055203501665904486</v>
      </c>
      <c r="AH108" s="58">
        <f t="shared" si="131"/>
        <v>0.026001175932579865</v>
      </c>
      <c r="AI108" s="58">
        <f t="shared" si="131"/>
        <v>0.03416737440386751</v>
      </c>
      <c r="AJ108" s="58">
        <f t="shared" si="131"/>
        <v>0.019990853857712158</v>
      </c>
      <c r="AK108" s="58">
        <f t="shared" si="131"/>
        <v>0.037760501731234075</v>
      </c>
      <c r="AL108" s="58">
        <f t="shared" si="131"/>
        <v>0.04684131443130594</v>
      </c>
      <c r="AM108" s="58">
        <f t="shared" si="131"/>
        <v>0.013065917554060233</v>
      </c>
      <c r="AN108" s="58">
        <f t="shared" si="131"/>
        <v>0.021950741490821192</v>
      </c>
      <c r="AO108" s="58">
        <f t="shared" si="131"/>
        <v>0.01058339321878879</v>
      </c>
      <c r="AP108" s="58">
        <f t="shared" si="131"/>
        <v>0.07375710459267001</v>
      </c>
      <c r="AQ108" s="58">
        <f t="shared" si="131"/>
        <v>0.25994642973802834</v>
      </c>
      <c r="AR108" s="59">
        <f t="shared" si="104"/>
        <v>0.061213823740772194</v>
      </c>
    </row>
    <row r="109" spans="2:44" s="1" customFormat="1" ht="15">
      <c r="B109" s="25" t="s">
        <v>56</v>
      </c>
      <c r="C109" s="44">
        <v>428704</v>
      </c>
      <c r="D109" s="68">
        <f aca="true" t="shared" si="132" ref="D109:P109">+D54/SUM($D54:$P54)</f>
        <v>0.34469891696750904</v>
      </c>
      <c r="E109" s="69">
        <f t="shared" si="132"/>
        <v>0.07397545126353791</v>
      </c>
      <c r="F109" s="69">
        <f t="shared" si="132"/>
        <v>0.056831768953068594</v>
      </c>
      <c r="G109" s="69">
        <f t="shared" si="132"/>
        <v>0.0468216606498195</v>
      </c>
      <c r="H109" s="69">
        <f t="shared" si="132"/>
        <v>0.041888808664259924</v>
      </c>
      <c r="I109" s="69">
        <f t="shared" si="132"/>
        <v>0.03630324909747292</v>
      </c>
      <c r="J109" s="69">
        <f t="shared" si="132"/>
        <v>0.03524043321299639</v>
      </c>
      <c r="K109" s="69">
        <f t="shared" si="132"/>
        <v>0.02204765342960289</v>
      </c>
      <c r="L109" s="69">
        <f t="shared" si="132"/>
        <v>0.0220014440433213</v>
      </c>
      <c r="M109" s="69">
        <f t="shared" si="132"/>
        <v>0.007474368231046931</v>
      </c>
      <c r="N109" s="69">
        <f t="shared" si="132"/>
        <v>0.011794945848375451</v>
      </c>
      <c r="O109" s="69">
        <f t="shared" si="132"/>
        <v>0.22531696750902527</v>
      </c>
      <c r="P109" s="70">
        <f t="shared" si="132"/>
        <v>0.0756043321299639</v>
      </c>
      <c r="Q109" s="44">
        <f t="shared" si="8"/>
        <v>428704</v>
      </c>
      <c r="R109" s="68">
        <f aca="true" t="shared" si="133" ref="R109:AD109">+R54/SUM($R54:$AD54)</f>
        <v>0.34469891696750904</v>
      </c>
      <c r="S109" s="69">
        <f t="shared" si="133"/>
        <v>0.07397545126353791</v>
      </c>
      <c r="T109" s="69">
        <f t="shared" si="133"/>
        <v>0.056831768953068594</v>
      </c>
      <c r="U109" s="69">
        <f t="shared" si="133"/>
        <v>0.0468216606498195</v>
      </c>
      <c r="V109" s="69">
        <f t="shared" si="133"/>
        <v>0.041888808664259924</v>
      </c>
      <c r="W109" s="69">
        <f t="shared" si="133"/>
        <v>0.03630324909747292</v>
      </c>
      <c r="X109" s="69">
        <f t="shared" si="133"/>
        <v>0.03524043321299639</v>
      </c>
      <c r="Y109" s="69">
        <f t="shared" si="133"/>
        <v>0.02204765342960289</v>
      </c>
      <c r="Z109" s="69">
        <f t="shared" si="133"/>
        <v>0.0220014440433213</v>
      </c>
      <c r="AA109" s="69">
        <f t="shared" si="133"/>
        <v>0.007474368231046931</v>
      </c>
      <c r="AB109" s="69">
        <f t="shared" si="133"/>
        <v>0.011794945848375451</v>
      </c>
      <c r="AC109" s="69">
        <f t="shared" si="133"/>
        <v>0.22531696750902527</v>
      </c>
      <c r="AD109" s="70">
        <f t="shared" si="133"/>
        <v>0.0756043321299639</v>
      </c>
      <c r="AE109" s="44">
        <f t="shared" si="4"/>
        <v>573932</v>
      </c>
      <c r="AF109" s="68">
        <f aca="true" t="shared" si="134" ref="AF109:AQ109">+AF54/SUM($AF54:$AR54)</f>
        <v>0.2784612856808552</v>
      </c>
      <c r="AG109" s="69">
        <f t="shared" si="134"/>
        <v>0.08251719004396468</v>
      </c>
      <c r="AH109" s="69">
        <f t="shared" si="134"/>
        <v>0.06140617298088557</v>
      </c>
      <c r="AI109" s="69">
        <f t="shared" si="134"/>
        <v>0.03764632075800501</v>
      </c>
      <c r="AJ109" s="69">
        <f t="shared" si="134"/>
        <v>0.04606583251594529</v>
      </c>
      <c r="AK109" s="69">
        <f t="shared" si="134"/>
        <v>0.02884840397723595</v>
      </c>
      <c r="AL109" s="69">
        <f t="shared" si="134"/>
        <v>0.04660854498289709</v>
      </c>
      <c r="AM109" s="69">
        <f t="shared" si="134"/>
        <v>0.017814910153702145</v>
      </c>
      <c r="AN109" s="69">
        <f t="shared" si="134"/>
        <v>0.017137764323376967</v>
      </c>
      <c r="AO109" s="69">
        <f t="shared" si="134"/>
        <v>0.007373918931702872</v>
      </c>
      <c r="AP109" s="69">
        <f t="shared" si="134"/>
        <v>0.01052563445078992</v>
      </c>
      <c r="AQ109" s="69">
        <f t="shared" si="134"/>
        <v>0.30686655746030483</v>
      </c>
      <c r="AR109" s="70">
        <f t="shared" si="104"/>
        <v>0.05872746374033449</v>
      </c>
    </row>
    <row r="110" spans="2:44" ht="15">
      <c r="B110" s="26" t="s">
        <v>57</v>
      </c>
      <c r="C110" s="45">
        <v>73666</v>
      </c>
      <c r="D110" s="57">
        <f aca="true" t="shared" si="135" ref="D110:P110">+D55/SUM($D55:$P55)</f>
        <v>0.2534009498510827</v>
      </c>
      <c r="E110" s="58">
        <f t="shared" si="135"/>
        <v>0.06834098043950737</v>
      </c>
      <c r="F110" s="58">
        <f t="shared" si="135"/>
        <v>0.013684295258794173</v>
      </c>
      <c r="G110" s="58">
        <f t="shared" si="135"/>
        <v>0.05304676809144329</v>
      </c>
      <c r="H110" s="58">
        <f t="shared" si="135"/>
        <v>0.1223536987845126</v>
      </c>
      <c r="I110" s="58">
        <f t="shared" si="135"/>
        <v>0.016421154310553007</v>
      </c>
      <c r="J110" s="58">
        <f t="shared" si="135"/>
        <v>0.053207759800370284</v>
      </c>
      <c r="K110" s="58">
        <f t="shared" si="135"/>
        <v>0.025034210738146986</v>
      </c>
      <c r="L110" s="58">
        <f t="shared" si="135"/>
        <v>0.013120824277549707</v>
      </c>
      <c r="M110" s="58">
        <f t="shared" si="135"/>
        <v>0.010947436207035338</v>
      </c>
      <c r="N110" s="58">
        <f t="shared" si="135"/>
        <v>0.0016099170892699027</v>
      </c>
      <c r="O110" s="58">
        <f t="shared" si="135"/>
        <v>0.30652821379698947</v>
      </c>
      <c r="P110" s="59">
        <f t="shared" si="135"/>
        <v>0.06230379135474523</v>
      </c>
      <c r="Q110" s="45">
        <f t="shared" si="8"/>
        <v>73666</v>
      </c>
      <c r="R110" s="57">
        <f aca="true" t="shared" si="136" ref="R110:AD110">+R55/SUM($R55:$AD55)</f>
        <v>0.2533117932148627</v>
      </c>
      <c r="S110" s="58">
        <f t="shared" si="136"/>
        <v>0.06849757673667205</v>
      </c>
      <c r="T110" s="58">
        <f t="shared" si="136"/>
        <v>0.013731825525040387</v>
      </c>
      <c r="U110" s="58">
        <f t="shared" si="136"/>
        <v>0.05323101777059774</v>
      </c>
      <c r="V110" s="58">
        <f t="shared" si="136"/>
        <v>0.12269789983844911</v>
      </c>
      <c r="W110" s="58">
        <f t="shared" si="136"/>
        <v>0.015993537964458803</v>
      </c>
      <c r="X110" s="58">
        <f t="shared" si="136"/>
        <v>0.05331179321486268</v>
      </c>
      <c r="Y110" s="58">
        <f t="shared" si="136"/>
        <v>0.024959612277867527</v>
      </c>
      <c r="Z110" s="58">
        <f t="shared" si="136"/>
        <v>0.013166397415185783</v>
      </c>
      <c r="AA110" s="58">
        <f t="shared" si="136"/>
        <v>0.010823909531502423</v>
      </c>
      <c r="AB110" s="58">
        <f t="shared" si="136"/>
        <v>0.0016155088852988692</v>
      </c>
      <c r="AC110" s="58">
        <f t="shared" si="136"/>
        <v>0.3067043618739903</v>
      </c>
      <c r="AD110" s="59">
        <f t="shared" si="136"/>
        <v>0.06195476575121163</v>
      </c>
      <c r="AE110" s="45">
        <f t="shared" si="4"/>
        <v>81280</v>
      </c>
      <c r="AF110" s="57">
        <f aca="true" t="shared" si="137" ref="AF110:AQ110">+AF55/SUM($AF55:$AR55)</f>
        <v>0.1723495145631068</v>
      </c>
      <c r="AG110" s="58">
        <f t="shared" si="137"/>
        <v>0.0789126213592233</v>
      </c>
      <c r="AH110" s="58">
        <f t="shared" si="137"/>
        <v>0.0250873786407767</v>
      </c>
      <c r="AI110" s="58">
        <f t="shared" si="137"/>
        <v>0.037514563106796114</v>
      </c>
      <c r="AJ110" s="58">
        <f t="shared" si="137"/>
        <v>0.1403495145631068</v>
      </c>
      <c r="AK110" s="58">
        <f t="shared" si="137"/>
        <v>0.012271844660194174</v>
      </c>
      <c r="AL110" s="58">
        <f t="shared" si="137"/>
        <v>0.06050485436893204</v>
      </c>
      <c r="AM110" s="58">
        <f t="shared" si="137"/>
        <v>0.018097087378640776</v>
      </c>
      <c r="AN110" s="58">
        <f t="shared" si="137"/>
        <v>0.009786407766990291</v>
      </c>
      <c r="AO110" s="58">
        <f t="shared" si="137"/>
        <v>0.007689320388349514</v>
      </c>
      <c r="AP110" s="58">
        <f t="shared" si="137"/>
        <v>0.001087378640776699</v>
      </c>
      <c r="AQ110" s="58">
        <f t="shared" si="137"/>
        <v>0.39122330097087377</v>
      </c>
      <c r="AR110" s="59">
        <f t="shared" si="104"/>
        <v>0.04512621359223301</v>
      </c>
    </row>
    <row r="111" spans="2:44" ht="15">
      <c r="B111" s="27" t="s">
        <v>58</v>
      </c>
      <c r="C111" s="46">
        <v>837012</v>
      </c>
      <c r="D111" s="71">
        <f aca="true" t="shared" si="138" ref="D111:P111">+D56/SUM($D56:$P56)</f>
        <v>0.3540976469430537</v>
      </c>
      <c r="E111" s="72">
        <f t="shared" si="138"/>
        <v>0.06506913651666463</v>
      </c>
      <c r="F111" s="72">
        <f t="shared" si="138"/>
        <v>0.048182352222000235</v>
      </c>
      <c r="G111" s="72">
        <f t="shared" si="138"/>
        <v>0.05219307531511759</v>
      </c>
      <c r="H111" s="72">
        <f t="shared" si="138"/>
        <v>0.03284021815948066</v>
      </c>
      <c r="I111" s="72">
        <f t="shared" si="138"/>
        <v>0.03608756198729093</v>
      </c>
      <c r="J111" s="72">
        <f t="shared" si="138"/>
        <v>0.03532716467223894</v>
      </c>
      <c r="K111" s="72">
        <f t="shared" si="138"/>
        <v>0.02019973102808699</v>
      </c>
      <c r="L111" s="72">
        <f t="shared" si="138"/>
        <v>0.018371795521707108</v>
      </c>
      <c r="M111" s="72">
        <f t="shared" si="138"/>
        <v>0.007126861109702968</v>
      </c>
      <c r="N111" s="72">
        <f t="shared" si="138"/>
        <v>0.027899126586770278</v>
      </c>
      <c r="O111" s="72">
        <f t="shared" si="138"/>
        <v>0.22209267305002817</v>
      </c>
      <c r="P111" s="73">
        <f t="shared" si="138"/>
        <v>0.0805126568878578</v>
      </c>
      <c r="Q111" s="46">
        <f t="shared" si="8"/>
        <v>837012</v>
      </c>
      <c r="R111" s="71">
        <f aca="true" t="shared" si="139" ref="R111:AD111">+R56/SUM($R56:$AD56)</f>
        <v>0.3540976469430537</v>
      </c>
      <c r="S111" s="72">
        <f t="shared" si="139"/>
        <v>0.06506913651666463</v>
      </c>
      <c r="T111" s="72">
        <f t="shared" si="139"/>
        <v>0.048182352222000235</v>
      </c>
      <c r="U111" s="72">
        <f t="shared" si="139"/>
        <v>0.05219307531511759</v>
      </c>
      <c r="V111" s="72">
        <f t="shared" si="139"/>
        <v>0.03284021815948066</v>
      </c>
      <c r="W111" s="72">
        <f t="shared" si="139"/>
        <v>0.03608756198729093</v>
      </c>
      <c r="X111" s="72">
        <f t="shared" si="139"/>
        <v>0.03532716467223894</v>
      </c>
      <c r="Y111" s="72">
        <f t="shared" si="139"/>
        <v>0.02019973102808699</v>
      </c>
      <c r="Z111" s="72">
        <f t="shared" si="139"/>
        <v>0.018371795521707108</v>
      </c>
      <c r="AA111" s="72">
        <f t="shared" si="139"/>
        <v>0.007126861109702968</v>
      </c>
      <c r="AB111" s="72">
        <f t="shared" si="139"/>
        <v>0.027899126586770278</v>
      </c>
      <c r="AC111" s="72">
        <f t="shared" si="139"/>
        <v>0.22209267305002817</v>
      </c>
      <c r="AD111" s="73">
        <f t="shared" si="139"/>
        <v>0.0805126568878578</v>
      </c>
      <c r="AE111" s="46">
        <f t="shared" si="4"/>
        <v>1168731</v>
      </c>
      <c r="AF111" s="71">
        <f aca="true" t="shared" si="140" ref="AF111:AQ111">+AF56/SUM($AF56:$AR56)</f>
        <v>0.28908581078759654</v>
      </c>
      <c r="AG111" s="72">
        <f t="shared" si="140"/>
        <v>0.07438573493772117</v>
      </c>
      <c r="AH111" s="72">
        <f t="shared" si="140"/>
        <v>0.056823978074893165</v>
      </c>
      <c r="AI111" s="72">
        <f t="shared" si="140"/>
        <v>0.04227507340523655</v>
      </c>
      <c r="AJ111" s="72">
        <f t="shared" si="140"/>
        <v>0.036180654846067035</v>
      </c>
      <c r="AK111" s="72">
        <f t="shared" si="140"/>
        <v>0.029071380811302953</v>
      </c>
      <c r="AL111" s="72">
        <f t="shared" si="140"/>
        <v>0.04647456650606931</v>
      </c>
      <c r="AM111" s="72">
        <f t="shared" si="140"/>
        <v>0.01651783000642213</v>
      </c>
      <c r="AN111" s="72">
        <f t="shared" si="140"/>
        <v>0.014673118751304908</v>
      </c>
      <c r="AO111" s="72">
        <f t="shared" si="140"/>
        <v>0.006852917313064414</v>
      </c>
      <c r="AP111" s="72">
        <f t="shared" si="140"/>
        <v>0.02392574640770233</v>
      </c>
      <c r="AQ111" s="72">
        <f t="shared" si="140"/>
        <v>0.29982107886537046</v>
      </c>
      <c r="AR111" s="73">
        <f t="shared" si="104"/>
        <v>0.06391210928724902</v>
      </c>
    </row>
    <row r="113" spans="2:16" ht="15" customHeight="1">
      <c r="B113" s="90" t="s">
        <v>61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</sheetData>
  <sheetProtection/>
  <mergeCells count="27">
    <mergeCell ref="B2:P2"/>
    <mergeCell ref="B3:P3"/>
    <mergeCell ref="B4:P4"/>
    <mergeCell ref="B5:P5"/>
    <mergeCell ref="B58:P58"/>
    <mergeCell ref="C9:C10"/>
    <mergeCell ref="D9:P9"/>
    <mergeCell ref="R9:AD9"/>
    <mergeCell ref="B8:B10"/>
    <mergeCell ref="C8:P8"/>
    <mergeCell ref="Q8:AD8"/>
    <mergeCell ref="B113:P113"/>
    <mergeCell ref="D64:P64"/>
    <mergeCell ref="C64:C65"/>
    <mergeCell ref="C63:P63"/>
    <mergeCell ref="B63:B65"/>
    <mergeCell ref="B60:P60"/>
    <mergeCell ref="AF64:AR64"/>
    <mergeCell ref="Q64:Q65"/>
    <mergeCell ref="R64:AD64"/>
    <mergeCell ref="AE64:AE65"/>
    <mergeCell ref="AE8:AR8"/>
    <mergeCell ref="AE9:AE10"/>
    <mergeCell ref="AF9:AR9"/>
    <mergeCell ref="Q63:AD63"/>
    <mergeCell ref="AE63:AR63"/>
    <mergeCell ref="Q9:Q10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2022-10-17T23:49:51Z</cp:lastPrinted>
  <dcterms:created xsi:type="dcterms:W3CDTF">2015-06-05T18:19:34Z</dcterms:created>
  <dcterms:modified xsi:type="dcterms:W3CDTF">2022-10-17T23:50:04Z</dcterms:modified>
  <cp:category/>
  <cp:version/>
  <cp:contentType/>
  <cp:contentStatus/>
</cp:coreProperties>
</file>