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8" windowHeight="1245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<sst xmlns="http://schemas.openxmlformats.org/spreadsheetml/2006/main" count="77" uniqueCount="57">
  <si>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Jurisdicción</t>
  </si>
  <si>
    <t>Empleo registrado</t>
  </si>
  <si>
    <t>Empleo industrial</t>
  </si>
  <si>
    <t>% de empleo industrial</t>
  </si>
  <si>
    <t>Densidad del mercado de trabajo formal (2)</t>
  </si>
  <si>
    <t>Población (1)</t>
  </si>
  <si>
    <t>(1) Proyección de población por departamento 2011-2025 INDEC</t>
  </si>
  <si>
    <t>(2) Empleados asalariados registrados en el sector privado cada mil habitantes.</t>
  </si>
  <si>
    <t>Notas:</t>
  </si>
  <si>
    <t>CABA</t>
  </si>
  <si>
    <t>Empleo registrado y empleo industrial registrado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</si>
  <si>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</si>
  <si>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</si>
  <si>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</si>
  <si>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</si>
  <si>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</si>
  <si>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</si>
  <si>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</si>
  <si>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</si>
  <si>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</si>
  <si>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</si>
  <si>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</si>
  <si>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</si>
  <si>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</si>
  <si>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</si>
  <si>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</si>
  <si>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</si>
  <si>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</si>
  <si>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</si>
  <si>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</si>
  <si>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</si>
  <si>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</si>
  <si>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</si>
  <si>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</si>
  <si>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</si>
  <si>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24 PARTIDOS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</si>
  <si>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</si>
  <si>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</si>
  <si>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</si>
  <si>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</si>
  <si>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</si>
  <si>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</si>
  <si>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</si>
  <si>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</si>
  <si>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Rodriguez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</si>
  <si>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</si>
  <si>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</si>
  <si>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</si>
  <si>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</si>
  <si>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</si>
  <si>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</si>
  <si>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</si>
  <si>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16 PARTIDOS</t>
  </si>
  <si>
    <t>RESTO DE PBA</t>
  </si>
  <si>
    <t>TOTAL PAÍS</t>
  </si>
  <si>
    <t>Región Metropolitana de Buenos Aires, resto PBA, CABA, Total País. Años 2018 a 2022</t>
  </si>
  <si>
    <t>Fuente: Ministerio de Desarrollo Productivo. https://datos.produccion.gob.ar/dataset/puestos-de-trabajo-por-departamento-partido-y-sector-de-actividad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</si>
</sst>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41" fillId="0" borderId="0" xfId="0" applyFont="1" applyAlignment="1">
      <alignment/>
    </xf>
    <xf numFmtId="3" fontId="4" fillId="0" borderId="10" xfId="52" applyNumberFormat="1" applyFont="1" applyBorder="1" applyAlignment="1">
      <alignment horizontal="right"/>
      <protection/>
    </xf>
    <xf numFmtId="3" fontId="4" fillId="34" borderId="10" xfId="52" applyNumberFormat="1" applyFont="1" applyFill="1" applyBorder="1" applyAlignment="1">
      <alignment horizontal="right"/>
      <protection/>
    </xf>
    <xf numFmtId="3" fontId="5" fillId="0" borderId="10" xfId="52" applyNumberFormat="1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3" fontId="5" fillId="0" borderId="0" xfId="52" applyNumberFormat="1" applyFont="1" applyBorder="1" applyAlignment="1">
      <alignment horizontal="right"/>
      <protection/>
    </xf>
    <xf numFmtId="3" fontId="5" fillId="34" borderId="10" xfId="52" applyNumberFormat="1" applyFont="1" applyFill="1" applyBorder="1" applyAlignment="1">
      <alignment horizontal="right"/>
      <protection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5" fillId="0" borderId="0" xfId="52" applyFont="1" applyBorder="1">
      <alignment/>
      <protection/>
    </xf>
    <xf numFmtId="0" fontId="27" fillId="35" borderId="11" xfId="0" applyFont="1" applyFill="1" applyBorder="1" applyAlignment="1">
      <alignment horizontal="center" vertical="center" wrapText="1"/>
    </xf>
    <xf numFmtId="3" fontId="4" fillId="34" borderId="12" xfId="52" applyNumberFormat="1" applyFont="1" applyFill="1" applyBorder="1" applyAlignment="1">
      <alignment horizontal="left"/>
      <protection/>
    </xf>
    <xf numFmtId="3" fontId="4" fillId="34" borderId="0" xfId="52" applyNumberFormat="1" applyFont="1" applyFill="1" applyAlignment="1">
      <alignment horizontal="right"/>
      <protection/>
    </xf>
    <xf numFmtId="164" fontId="4" fillId="34" borderId="0" xfId="52" applyNumberFormat="1" applyFont="1" applyFill="1" applyAlignment="1">
      <alignment horizontal="right"/>
      <protection/>
    </xf>
    <xf numFmtId="10" fontId="4" fillId="34" borderId="13" xfId="52" applyNumberFormat="1" applyFont="1" applyFill="1" applyBorder="1" applyAlignment="1">
      <alignment horizontal="right"/>
      <protection/>
    </xf>
    <xf numFmtId="3" fontId="4" fillId="0" borderId="14" xfId="52" applyNumberFormat="1" applyFont="1" applyBorder="1" applyAlignment="1">
      <alignment horizontal="left"/>
      <protection/>
    </xf>
    <xf numFmtId="3" fontId="4" fillId="0" borderId="0" xfId="52" applyNumberFormat="1" applyFont="1" applyAlignment="1">
      <alignment horizontal="right"/>
      <protection/>
    </xf>
    <xf numFmtId="164" fontId="4" fillId="0" borderId="0" xfId="52" applyNumberFormat="1" applyFont="1" applyAlignment="1">
      <alignment horizontal="right"/>
      <protection/>
    </xf>
    <xf numFmtId="10" fontId="4" fillId="0" borderId="13" xfId="52" applyNumberFormat="1" applyFont="1" applyBorder="1" applyAlignment="1">
      <alignment horizontal="right"/>
      <protection/>
    </xf>
    <xf numFmtId="3" fontId="4" fillId="34" borderId="14" xfId="52" applyNumberFormat="1" applyFont="1" applyFill="1" applyBorder="1" applyAlignment="1">
      <alignment horizontal="left"/>
      <protection/>
    </xf>
    <xf numFmtId="3" fontId="5" fillId="34" borderId="14" xfId="52" applyNumberFormat="1" applyFont="1" applyFill="1" applyBorder="1" applyAlignment="1">
      <alignment horizontal="left"/>
      <protection/>
    </xf>
    <xf numFmtId="3" fontId="5" fillId="34" borderId="0" xfId="52" applyNumberFormat="1" applyFont="1" applyFill="1" applyAlignment="1">
      <alignment horizontal="right"/>
      <protection/>
    </xf>
    <xf numFmtId="164" fontId="5" fillId="34" borderId="0" xfId="52" applyNumberFormat="1" applyFont="1" applyFill="1" applyAlignment="1">
      <alignment horizontal="right"/>
      <protection/>
    </xf>
    <xf numFmtId="10" fontId="5" fillId="34" borderId="13" xfId="52" applyNumberFormat="1" applyFont="1" applyFill="1" applyBorder="1" applyAlignment="1">
      <alignment horizontal="right"/>
      <protection/>
    </xf>
    <xf numFmtId="3" fontId="5" fillId="0" borderId="14" xfId="52" applyNumberFormat="1" applyFont="1" applyBorder="1" applyAlignment="1">
      <alignment horizontal="left"/>
      <protection/>
    </xf>
    <xf numFmtId="3" fontId="5" fillId="0" borderId="0" xfId="52" applyNumberFormat="1" applyFont="1" applyAlignment="1">
      <alignment horizontal="right"/>
      <protection/>
    </xf>
    <xf numFmtId="164" fontId="5" fillId="0" borderId="0" xfId="52" applyNumberFormat="1" applyFont="1" applyAlignment="1">
      <alignment horizontal="right"/>
      <protection/>
    </xf>
    <xf numFmtId="10" fontId="5" fillId="0" borderId="13" xfId="52" applyNumberFormat="1" applyFont="1" applyBorder="1" applyAlignment="1">
      <alignment horizontal="right"/>
      <protection/>
    </xf>
    <xf numFmtId="3" fontId="5" fillId="34" borderId="15" xfId="52" applyNumberFormat="1" applyFont="1" applyFill="1" applyBorder="1" applyAlignment="1">
      <alignment horizontal="left"/>
      <protection/>
    </xf>
    <xf numFmtId="3" fontId="5" fillId="34" borderId="16" xfId="52" applyNumberFormat="1" applyFont="1" applyFill="1" applyBorder="1" applyAlignment="1">
      <alignment horizontal="right"/>
      <protection/>
    </xf>
    <xf numFmtId="164" fontId="5" fillId="34" borderId="16" xfId="52" applyNumberFormat="1" applyFont="1" applyFill="1" applyBorder="1" applyAlignment="1">
      <alignment horizontal="right"/>
      <protection/>
    </xf>
    <xf numFmtId="10" fontId="5" fillId="34" borderId="17" xfId="52" applyNumberFormat="1" applyFont="1" applyFill="1" applyBorder="1" applyAlignment="1">
      <alignment horizontal="right"/>
      <protection/>
    </xf>
    <xf numFmtId="3" fontId="5" fillId="34" borderId="18" xfId="52" applyNumberFormat="1" applyFont="1" applyFill="1" applyBorder="1" applyAlignment="1">
      <alignment horizontal="right"/>
      <protection/>
    </xf>
    <xf numFmtId="0" fontId="3" fillId="33" borderId="16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27" fillId="35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9"/>
  <sheetViews>
    <sheetView showGridLines="0" tabSelected="1" zoomScalePageLayoutView="0" workbookViewId="0" topLeftCell="B1">
      <selection activeCell="B3" sqref="B3:AA3"/>
    </sheetView>
  </sheetViews>
  <sheetFormatPr defaultColWidth="9.140625" defaultRowHeight="15"/>
  <cols>
    <col min="1" max="1" width="9.140625" style="0" customWidth="1"/>
    <col min="2" max="2" width="18.00390625" style="0" bestFit="1" customWidth="1"/>
    <col min="3" max="3" width="12.140625" style="0" customWidth="1"/>
    <col min="4" max="4" width="10.140625" style="0" bestFit="1" customWidth="1"/>
    <col min="5" max="5" width="11.8515625" style="0" bestFit="1" customWidth="1"/>
    <col min="6" max="6" width="9.140625" style="0" bestFit="1" customWidth="1"/>
    <col min="7" max="7" width="8.8515625" style="0" bestFit="1" customWidth="1"/>
    <col min="8" max="8" width="10.140625" style="0" bestFit="1" customWidth="1"/>
    <col min="9" max="9" width="9.140625" style="0" customWidth="1"/>
    <col min="10" max="10" width="11.421875" style="0" bestFit="1" customWidth="1"/>
    <col min="11" max="11" width="9.140625" style="0" bestFit="1" customWidth="1"/>
    <col min="12" max="12" width="8.8515625" style="0" bestFit="1" customWidth="1"/>
    <col min="13" max="13" width="10.140625" style="0" bestFit="1" customWidth="1"/>
    <col min="14" max="14" width="9.140625" style="0" customWidth="1"/>
    <col min="15" max="15" width="11.421875" style="0" bestFit="1" customWidth="1"/>
    <col min="16" max="16" width="9.140625" style="0" customWidth="1"/>
    <col min="17" max="17" width="8.8515625" style="0" bestFit="1" customWidth="1"/>
    <col min="18" max="19" width="10.140625" style="0" bestFit="1" customWidth="1"/>
    <col min="20" max="20" width="11.421875" style="0" bestFit="1" customWidth="1"/>
    <col min="21" max="21" width="9.140625" style="0" customWidth="1"/>
    <col min="22" max="22" width="8.8515625" style="0" bestFit="1" customWidth="1"/>
    <col min="23" max="24" width="10.140625" style="0" bestFit="1" customWidth="1"/>
    <col min="25" max="25" width="11.421875" style="0" bestFit="1" customWidth="1"/>
    <col min="26" max="26" width="9.140625" style="0" customWidth="1"/>
    <col min="27" max="27" width="8.8515625" style="0" bestFit="1" customWidth="1"/>
  </cols>
  <sheetData>
    <row r="2" spans="2:27" ht="18">
      <c r="B2" s="36" t="s">
        <v>10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.75">
      <c r="B3" s="38" t="s">
        <v>55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5" spans="2:27" ht="4.5" customHeight="1">
      <c r="B5" s="1"/>
      <c r="C5" s="1"/>
      <c r="D5" s="1"/>
      <c r="E5" s="1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26.25" customHeight="1">
      <c r="B6" s="37" t="s">
        <v>0</v>
      </c>
      <c r="C6" s="37">
        <v>2018</v>
      </c>
      <c r="D6" s="37"/>
      <c r="E6" s="37"/>
      <c r="F6" s="37"/>
      <c r="G6" s="37"/>
      <c r="H6" s="37">
        <v>2019</v>
      </c>
      <c r="I6" s="37"/>
      <c r="J6" s="37"/>
      <c r="K6" s="37"/>
      <c r="L6" s="37"/>
      <c r="M6" s="37">
        <v>2020</v>
      </c>
      <c r="N6" s="37"/>
      <c r="O6" s="37"/>
      <c r="P6" s="37"/>
      <c r="Q6" s="37"/>
      <c r="R6" s="37">
        <v>2021</v>
      </c>
      <c r="S6" s="37"/>
      <c r="T6" s="37"/>
      <c r="U6" s="37"/>
      <c r="V6" s="37"/>
      <c r="W6" s="37">
        <v>2022</v>
      </c>
      <c r="X6" s="37"/>
      <c r="Y6" s="37"/>
      <c r="Z6" s="37"/>
      <c r="AA6" s="37"/>
    </row>
    <row r="7" spans="2:27" ht="60" customHeight="1">
      <c r="B7" s="37"/>
      <c r="C7" s="12" t="s">
        <v>5</v>
      </c>
      <c r="D7" s="12" t="s">
        <v>1</v>
      </c>
      <c r="E7" s="12" t="s">
        <v>4</v>
      </c>
      <c r="F7" s="12" t="s">
        <v>2</v>
      </c>
      <c r="G7" s="12" t="s">
        <v>3</v>
      </c>
      <c r="H7" s="12" t="s">
        <v>5</v>
      </c>
      <c r="I7" s="12" t="s">
        <v>1</v>
      </c>
      <c r="J7" s="12" t="s">
        <v>4</v>
      </c>
      <c r="K7" s="12" t="s">
        <v>2</v>
      </c>
      <c r="L7" s="12" t="s">
        <v>3</v>
      </c>
      <c r="M7" s="12" t="s">
        <v>5</v>
      </c>
      <c r="N7" s="12" t="s">
        <v>1</v>
      </c>
      <c r="O7" s="12" t="s">
        <v>4</v>
      </c>
      <c r="P7" s="12" t="s">
        <v>2</v>
      </c>
      <c r="Q7" s="12" t="s">
        <v>3</v>
      </c>
      <c r="R7" s="12" t="s">
        <v>5</v>
      </c>
      <c r="S7" s="12" t="s">
        <v>1</v>
      </c>
      <c r="T7" s="12" t="s">
        <v>4</v>
      </c>
      <c r="U7" s="12" t="s">
        <v>2</v>
      </c>
      <c r="V7" s="12" t="s">
        <v>3</v>
      </c>
      <c r="W7" s="12" t="s">
        <v>5</v>
      </c>
      <c r="X7" s="12" t="s">
        <v>1</v>
      </c>
      <c r="Y7" s="12" t="s">
        <v>4</v>
      </c>
      <c r="Z7" s="12" t="s">
        <v>2</v>
      </c>
      <c r="AA7" s="12" t="s">
        <v>3</v>
      </c>
    </row>
    <row r="8" spans="2:27" ht="14.25">
      <c r="B8" s="13" t="s">
        <v>11</v>
      </c>
      <c r="C8" s="14">
        <v>590418</v>
      </c>
      <c r="D8" s="14">
        <v>128441</v>
      </c>
      <c r="E8" s="15">
        <f>+(D8/C8)*1000</f>
        <v>217.54248684830068</v>
      </c>
      <c r="F8" s="14">
        <v>18244</v>
      </c>
      <c r="G8" s="16">
        <f>+F8/D8</f>
        <v>0.14204187136506255</v>
      </c>
      <c r="H8" s="4">
        <v>594270</v>
      </c>
      <c r="I8" s="14">
        <v>125742</v>
      </c>
      <c r="J8" s="15">
        <f>+(I8/H8)*1000</f>
        <v>211.59069110000505</v>
      </c>
      <c r="K8" s="14">
        <v>17295</v>
      </c>
      <c r="L8" s="16">
        <f>+K8/I8</f>
        <v>0.13754354153743378</v>
      </c>
      <c r="M8" s="4">
        <v>597969</v>
      </c>
      <c r="N8" s="14">
        <v>123131</v>
      </c>
      <c r="O8" s="15">
        <f>+(N8/M8)*1000</f>
        <v>205.91535681615602</v>
      </c>
      <c r="P8" s="14">
        <v>17604</v>
      </c>
      <c r="Q8" s="16">
        <f>+P8/N8</f>
        <v>0.1429696826956656</v>
      </c>
      <c r="R8" s="4">
        <v>601618</v>
      </c>
      <c r="S8" s="14">
        <v>127270</v>
      </c>
      <c r="T8" s="15">
        <f>+(S8/R8)*1000</f>
        <v>211.54619708851797</v>
      </c>
      <c r="U8" s="14">
        <v>17985</v>
      </c>
      <c r="V8" s="16">
        <f>+U8/S8</f>
        <v>0.14131374243733794</v>
      </c>
      <c r="W8" s="4">
        <v>605271</v>
      </c>
      <c r="X8" s="14">
        <v>128752</v>
      </c>
      <c r="Y8" s="15">
        <f>+(X8/W8)*1000</f>
        <v>212.7179395675656</v>
      </c>
      <c r="Z8" s="14">
        <v>18351</v>
      </c>
      <c r="AA8" s="16">
        <f>+Z8/X8</f>
        <v>0.1425298247794209</v>
      </c>
    </row>
    <row r="9" spans="2:27" ht="14.25">
      <c r="B9" s="17" t="s">
        <v>12</v>
      </c>
      <c r="C9" s="18">
        <v>354314</v>
      </c>
      <c r="D9" s="18">
        <v>102894</v>
      </c>
      <c r="E9" s="19">
        <f aca="true" t="shared" si="0" ref="E9:E52">+(D9/C9)*1000</f>
        <v>290.40342746829083</v>
      </c>
      <c r="F9" s="18">
        <v>12532</v>
      </c>
      <c r="G9" s="20">
        <f aca="true" t="shared" si="1" ref="G9:G52">+F9/D9</f>
        <v>0.12179524559255156</v>
      </c>
      <c r="H9" s="3">
        <v>355352</v>
      </c>
      <c r="I9" s="18">
        <v>101032</v>
      </c>
      <c r="J9" s="19">
        <f aca="true" t="shared" si="2" ref="J9:J52">+(I9/H9)*1000</f>
        <v>284.3152704923569</v>
      </c>
      <c r="K9" s="18">
        <v>11987</v>
      </c>
      <c r="L9" s="20">
        <f aca="true" t="shared" si="3" ref="L9:L52">+K9/I9</f>
        <v>0.11864557763876792</v>
      </c>
      <c r="M9" s="3">
        <v>356392</v>
      </c>
      <c r="N9" s="18">
        <v>98037</v>
      </c>
      <c r="O9" s="19">
        <f aca="true" t="shared" si="4" ref="O9:O52">+(N9/M9)*1000</f>
        <v>275.0819322543716</v>
      </c>
      <c r="P9" s="18">
        <v>12055</v>
      </c>
      <c r="Q9" s="20">
        <f aca="true" t="shared" si="5" ref="Q9:Q52">+P9/N9</f>
        <v>0.12296377898140498</v>
      </c>
      <c r="R9" s="3">
        <v>357440</v>
      </c>
      <c r="S9" s="18">
        <v>100931</v>
      </c>
      <c r="T9" s="19">
        <f aca="true" t="shared" si="6" ref="T9:T52">+(S9/R9)*1000</f>
        <v>282.37186660698296</v>
      </c>
      <c r="U9" s="18">
        <v>12394</v>
      </c>
      <c r="V9" s="20">
        <f aca="true" t="shared" si="7" ref="V9:V52">+U9/S9</f>
        <v>0.1227967621444353</v>
      </c>
      <c r="W9" s="3">
        <v>358512</v>
      </c>
      <c r="X9" s="18">
        <v>101884</v>
      </c>
      <c r="Y9" s="19">
        <f aca="true" t="shared" si="8" ref="Y9:Y52">+(X9/W9)*1000</f>
        <v>284.1857455259517</v>
      </c>
      <c r="Z9" s="18">
        <v>12417</v>
      </c>
      <c r="AA9" s="20">
        <f aca="true" t="shared" si="9" ref="AA9:AA52">+Z9/X9</f>
        <v>0.12187389580307016</v>
      </c>
    </row>
    <row r="10" spans="2:27" ht="14.25">
      <c r="B10" s="21" t="s">
        <v>13</v>
      </c>
      <c r="C10" s="14">
        <v>358262</v>
      </c>
      <c r="D10" s="14">
        <v>75698</v>
      </c>
      <c r="E10" s="15">
        <f t="shared" si="0"/>
        <v>211.29229446606115</v>
      </c>
      <c r="F10" s="14">
        <v>11394</v>
      </c>
      <c r="G10" s="16">
        <f t="shared" si="1"/>
        <v>0.1505191682739306</v>
      </c>
      <c r="H10" s="4">
        <v>362021</v>
      </c>
      <c r="I10" s="14">
        <v>74403</v>
      </c>
      <c r="J10" s="15">
        <f t="shared" si="2"/>
        <v>205.52122666917114</v>
      </c>
      <c r="K10" s="14">
        <v>10866</v>
      </c>
      <c r="L10" s="16">
        <f t="shared" si="3"/>
        <v>0.14604249828635943</v>
      </c>
      <c r="M10" s="4">
        <v>365771</v>
      </c>
      <c r="N10" s="14">
        <v>73401</v>
      </c>
      <c r="O10" s="15">
        <f t="shared" si="4"/>
        <v>200.67473911272356</v>
      </c>
      <c r="P10" s="14">
        <v>11206</v>
      </c>
      <c r="Q10" s="16">
        <f t="shared" si="5"/>
        <v>0.1526682197790221</v>
      </c>
      <c r="R10" s="4">
        <v>369294</v>
      </c>
      <c r="S10" s="14">
        <v>75921</v>
      </c>
      <c r="T10" s="15">
        <f t="shared" si="6"/>
        <v>205.58416871110822</v>
      </c>
      <c r="U10" s="14">
        <v>11630</v>
      </c>
      <c r="V10" s="16">
        <f t="shared" si="7"/>
        <v>0.15318554813556196</v>
      </c>
      <c r="W10" s="4">
        <v>372889</v>
      </c>
      <c r="X10" s="14">
        <v>76545</v>
      </c>
      <c r="Y10" s="15">
        <f t="shared" si="8"/>
        <v>205.27556457819887</v>
      </c>
      <c r="Z10" s="14">
        <v>11784</v>
      </c>
      <c r="AA10" s="16">
        <f t="shared" si="9"/>
        <v>0.15394865765236135</v>
      </c>
    </row>
    <row r="11" spans="2:27" ht="14.25">
      <c r="B11" s="17" t="s">
        <v>14</v>
      </c>
      <c r="C11" s="18">
        <v>358342</v>
      </c>
      <c r="D11" s="18">
        <v>67751</v>
      </c>
      <c r="E11" s="19">
        <f t="shared" si="0"/>
        <v>189.0679853324478</v>
      </c>
      <c r="F11" s="18">
        <v>9733</v>
      </c>
      <c r="G11" s="20">
        <f t="shared" si="1"/>
        <v>0.14365839618603415</v>
      </c>
      <c r="H11" s="3">
        <v>364641</v>
      </c>
      <c r="I11" s="18">
        <v>66425</v>
      </c>
      <c r="J11" s="19">
        <f t="shared" si="2"/>
        <v>182.1654723412891</v>
      </c>
      <c r="K11" s="18">
        <v>9258</v>
      </c>
      <c r="L11" s="20">
        <f t="shared" si="3"/>
        <v>0.1393752352277004</v>
      </c>
      <c r="M11" s="3">
        <v>370900</v>
      </c>
      <c r="N11" s="18">
        <v>64872</v>
      </c>
      <c r="O11" s="19">
        <f t="shared" si="4"/>
        <v>174.90428686977623</v>
      </c>
      <c r="P11" s="18">
        <v>9350</v>
      </c>
      <c r="Q11" s="20">
        <f t="shared" si="5"/>
        <v>0.1441299790356394</v>
      </c>
      <c r="R11" s="3">
        <v>377237</v>
      </c>
      <c r="S11" s="18">
        <v>66868</v>
      </c>
      <c r="T11" s="19">
        <f t="shared" si="6"/>
        <v>177.25726797742533</v>
      </c>
      <c r="U11" s="18">
        <v>9757</v>
      </c>
      <c r="V11" s="20">
        <f t="shared" si="7"/>
        <v>0.14591433869713466</v>
      </c>
      <c r="W11" s="3">
        <v>383538</v>
      </c>
      <c r="X11" s="18">
        <v>67552</v>
      </c>
      <c r="Y11" s="19">
        <f t="shared" si="8"/>
        <v>176.12857135407702</v>
      </c>
      <c r="Z11" s="18">
        <v>9942</v>
      </c>
      <c r="AA11" s="20">
        <f t="shared" si="9"/>
        <v>0.14717550923732828</v>
      </c>
    </row>
    <row r="12" spans="2:27" ht="14.25">
      <c r="B12" s="21" t="s">
        <v>15</v>
      </c>
      <c r="C12" s="14">
        <v>208615</v>
      </c>
      <c r="D12" s="14">
        <v>42922</v>
      </c>
      <c r="E12" s="15">
        <f t="shared" si="0"/>
        <v>205.74742947534932</v>
      </c>
      <c r="F12" s="14">
        <v>5852</v>
      </c>
      <c r="G12" s="16">
        <f t="shared" si="1"/>
        <v>0.13634033828805742</v>
      </c>
      <c r="H12" s="4">
        <v>213864</v>
      </c>
      <c r="I12" s="14">
        <v>42016</v>
      </c>
      <c r="J12" s="15">
        <f t="shared" si="2"/>
        <v>196.46130251000633</v>
      </c>
      <c r="K12" s="14">
        <v>5553</v>
      </c>
      <c r="L12" s="16">
        <f t="shared" si="3"/>
        <v>0.13216393754760092</v>
      </c>
      <c r="M12" s="4">
        <v>219031</v>
      </c>
      <c r="N12" s="14">
        <v>41493</v>
      </c>
      <c r="O12" s="15">
        <f t="shared" si="4"/>
        <v>189.43893786724254</v>
      </c>
      <c r="P12" s="14">
        <v>5828</v>
      </c>
      <c r="Q12" s="16">
        <f t="shared" si="5"/>
        <v>0.14045742655387655</v>
      </c>
      <c r="R12" s="4">
        <v>224228</v>
      </c>
      <c r="S12" s="14">
        <v>43015</v>
      </c>
      <c r="T12" s="15">
        <f t="shared" si="6"/>
        <v>191.8359883689816</v>
      </c>
      <c r="U12" s="14">
        <v>6119</v>
      </c>
      <c r="V12" s="16">
        <f t="shared" si="7"/>
        <v>0.1422527025456236</v>
      </c>
      <c r="W12" s="4">
        <v>229276</v>
      </c>
      <c r="X12" s="14">
        <v>43451</v>
      </c>
      <c r="Y12" s="15">
        <f t="shared" si="8"/>
        <v>189.5139482545055</v>
      </c>
      <c r="Z12" s="14">
        <v>6333</v>
      </c>
      <c r="AA12" s="16">
        <f t="shared" si="9"/>
        <v>0.1457503854917033</v>
      </c>
    </row>
    <row r="13" spans="2:27" ht="14.25">
      <c r="B13" s="17" t="s">
        <v>16</v>
      </c>
      <c r="C13" s="18">
        <v>500225</v>
      </c>
      <c r="D13" s="18">
        <v>81631</v>
      </c>
      <c r="E13" s="19">
        <f t="shared" si="0"/>
        <v>163.18856514568444</v>
      </c>
      <c r="F13" s="18">
        <v>12069</v>
      </c>
      <c r="G13" s="20">
        <f t="shared" si="1"/>
        <v>0.14784824392693952</v>
      </c>
      <c r="H13" s="3">
        <v>508671</v>
      </c>
      <c r="I13" s="18">
        <v>79764</v>
      </c>
      <c r="J13" s="19">
        <f t="shared" si="2"/>
        <v>156.80862482822886</v>
      </c>
      <c r="K13" s="18">
        <v>11372</v>
      </c>
      <c r="L13" s="20">
        <f t="shared" si="3"/>
        <v>0.14257058322050048</v>
      </c>
      <c r="M13" s="3">
        <v>517082</v>
      </c>
      <c r="N13" s="18">
        <v>77886</v>
      </c>
      <c r="O13" s="19">
        <f t="shared" si="4"/>
        <v>150.62601289544017</v>
      </c>
      <c r="P13" s="18">
        <v>11607</v>
      </c>
      <c r="Q13" s="20">
        <f t="shared" si="5"/>
        <v>0.14902549880594715</v>
      </c>
      <c r="R13" s="3">
        <v>525270</v>
      </c>
      <c r="S13" s="18">
        <v>83036</v>
      </c>
      <c r="T13" s="19">
        <f t="shared" si="6"/>
        <v>158.0825099472652</v>
      </c>
      <c r="U13" s="18">
        <v>11944</v>
      </c>
      <c r="V13" s="20">
        <f t="shared" si="7"/>
        <v>0.14384122549255746</v>
      </c>
      <c r="W13" s="3">
        <v>533446</v>
      </c>
      <c r="X13" s="18">
        <v>84337</v>
      </c>
      <c r="Y13" s="19">
        <f t="shared" si="8"/>
        <v>158.0984766967978</v>
      </c>
      <c r="Z13" s="18">
        <v>12148</v>
      </c>
      <c r="AA13" s="20">
        <f t="shared" si="9"/>
        <v>0.14404116817055385</v>
      </c>
    </row>
    <row r="14" spans="2:27" ht="14.25">
      <c r="B14" s="21" t="s">
        <v>17</v>
      </c>
      <c r="C14" s="14">
        <v>423877</v>
      </c>
      <c r="D14" s="14">
        <v>107663</v>
      </c>
      <c r="E14" s="15">
        <f t="shared" si="0"/>
        <v>253.99585257043904</v>
      </c>
      <c r="F14" s="14">
        <v>24885</v>
      </c>
      <c r="G14" s="16">
        <f t="shared" si="1"/>
        <v>0.2311379025291883</v>
      </c>
      <c r="H14" s="4">
        <v>424567</v>
      </c>
      <c r="I14" s="14">
        <v>106020</v>
      </c>
      <c r="J14" s="15">
        <f t="shared" si="2"/>
        <v>249.7132372511288</v>
      </c>
      <c r="K14" s="14">
        <v>23629</v>
      </c>
      <c r="L14" s="16">
        <f t="shared" si="3"/>
        <v>0.22287304282210904</v>
      </c>
      <c r="M14" s="4">
        <v>425265</v>
      </c>
      <c r="N14" s="14">
        <v>103753</v>
      </c>
      <c r="O14" s="15">
        <f t="shared" si="4"/>
        <v>243.97258180193526</v>
      </c>
      <c r="P14" s="14">
        <v>23775</v>
      </c>
      <c r="Q14" s="16">
        <f t="shared" si="5"/>
        <v>0.22915000048191378</v>
      </c>
      <c r="R14" s="4">
        <v>425911</v>
      </c>
      <c r="S14" s="14">
        <v>106386</v>
      </c>
      <c r="T14" s="15">
        <f t="shared" si="6"/>
        <v>249.7845794074349</v>
      </c>
      <c r="U14" s="14">
        <v>24721</v>
      </c>
      <c r="V14" s="16">
        <f t="shared" si="7"/>
        <v>0.232370800669261</v>
      </c>
      <c r="W14" s="4">
        <v>426556</v>
      </c>
      <c r="X14" s="14">
        <v>107245</v>
      </c>
      <c r="Y14" s="15">
        <f t="shared" si="8"/>
        <v>251.42068098913157</v>
      </c>
      <c r="Z14" s="14">
        <v>24853</v>
      </c>
      <c r="AA14" s="16">
        <f t="shared" si="9"/>
        <v>0.23174040747820412</v>
      </c>
    </row>
    <row r="15" spans="2:27" ht="14.25">
      <c r="B15" s="17" t="s">
        <v>18</v>
      </c>
      <c r="C15" s="18">
        <v>191508</v>
      </c>
      <c r="D15" s="18">
        <v>44760</v>
      </c>
      <c r="E15" s="19">
        <f t="shared" si="0"/>
        <v>233.7239175386929</v>
      </c>
      <c r="F15" s="18">
        <v>8012</v>
      </c>
      <c r="G15" s="20">
        <f t="shared" si="1"/>
        <v>0.17899910634495084</v>
      </c>
      <c r="H15" s="3">
        <v>192554</v>
      </c>
      <c r="I15" s="18">
        <v>43974</v>
      </c>
      <c r="J15" s="19">
        <f t="shared" si="2"/>
        <v>228.3723007571902</v>
      </c>
      <c r="K15" s="18">
        <v>7597</v>
      </c>
      <c r="L15" s="20">
        <f t="shared" si="3"/>
        <v>0.17276117705917132</v>
      </c>
      <c r="M15" s="3">
        <v>193583</v>
      </c>
      <c r="N15" s="18">
        <v>43194</v>
      </c>
      <c r="O15" s="19">
        <f t="shared" si="4"/>
        <v>223.12909707980555</v>
      </c>
      <c r="P15" s="18">
        <v>7836</v>
      </c>
      <c r="Q15" s="20">
        <f t="shared" si="5"/>
        <v>0.18141408528962355</v>
      </c>
      <c r="R15" s="3">
        <v>194597</v>
      </c>
      <c r="S15" s="18">
        <v>44845</v>
      </c>
      <c r="T15" s="19">
        <f t="shared" si="6"/>
        <v>230.4506235964583</v>
      </c>
      <c r="U15" s="18">
        <v>8181</v>
      </c>
      <c r="V15" s="20">
        <f t="shared" si="7"/>
        <v>0.18242836436615006</v>
      </c>
      <c r="W15" s="3">
        <v>195596</v>
      </c>
      <c r="X15" s="18">
        <v>45082</v>
      </c>
      <c r="Y15" s="19">
        <f t="shared" si="8"/>
        <v>230.48528599766865</v>
      </c>
      <c r="Z15" s="18">
        <v>8290</v>
      </c>
      <c r="AA15" s="20">
        <f t="shared" si="9"/>
        <v>0.18388713899117165</v>
      </c>
    </row>
    <row r="16" spans="2:27" ht="14.25">
      <c r="B16" s="21" t="s">
        <v>19</v>
      </c>
      <c r="C16" s="14">
        <v>178670</v>
      </c>
      <c r="D16" s="14">
        <v>42851</v>
      </c>
      <c r="E16" s="15">
        <f t="shared" si="0"/>
        <v>239.83321206693907</v>
      </c>
      <c r="F16" s="14">
        <v>5726</v>
      </c>
      <c r="G16" s="16">
        <f t="shared" si="1"/>
        <v>0.1336258197008238</v>
      </c>
      <c r="H16" s="4">
        <v>179801</v>
      </c>
      <c r="I16" s="14">
        <v>42094</v>
      </c>
      <c r="J16" s="15">
        <f t="shared" si="2"/>
        <v>234.11438201122354</v>
      </c>
      <c r="K16" s="14">
        <v>5488</v>
      </c>
      <c r="L16" s="16">
        <f t="shared" si="3"/>
        <v>0.13037487527913716</v>
      </c>
      <c r="M16" s="4">
        <v>180914</v>
      </c>
      <c r="N16" s="14">
        <v>41146</v>
      </c>
      <c r="O16" s="15">
        <f t="shared" si="4"/>
        <v>227.43402942834717</v>
      </c>
      <c r="P16" s="14">
        <v>5512</v>
      </c>
      <c r="Q16" s="16">
        <f t="shared" si="5"/>
        <v>0.13396198901472803</v>
      </c>
      <c r="R16" s="4">
        <v>182011</v>
      </c>
      <c r="S16" s="14">
        <v>42076</v>
      </c>
      <c r="T16" s="15">
        <f t="shared" si="6"/>
        <v>231.17284120190538</v>
      </c>
      <c r="U16" s="14">
        <v>5664</v>
      </c>
      <c r="V16" s="16">
        <f t="shared" si="7"/>
        <v>0.1346135564217131</v>
      </c>
      <c r="W16" s="4">
        <v>182993</v>
      </c>
      <c r="X16" s="14">
        <v>42052</v>
      </c>
      <c r="Y16" s="15">
        <f t="shared" si="8"/>
        <v>229.80113993431442</v>
      </c>
      <c r="Z16" s="14">
        <v>5716</v>
      </c>
      <c r="AA16" s="16">
        <f t="shared" si="9"/>
        <v>0.1359269475886997</v>
      </c>
    </row>
    <row r="17" spans="2:27" ht="14.25">
      <c r="B17" s="17" t="s">
        <v>20</v>
      </c>
      <c r="C17" s="18">
        <v>300035</v>
      </c>
      <c r="D17" s="18">
        <v>61438</v>
      </c>
      <c r="E17" s="19">
        <f t="shared" si="0"/>
        <v>204.76944356491742</v>
      </c>
      <c r="F17" s="18">
        <v>12233</v>
      </c>
      <c r="G17" s="20">
        <f t="shared" si="1"/>
        <v>0.19911129919593737</v>
      </c>
      <c r="H17" s="3">
        <v>303896</v>
      </c>
      <c r="I17" s="18">
        <v>60243</v>
      </c>
      <c r="J17" s="19">
        <f t="shared" si="2"/>
        <v>198.23558059336088</v>
      </c>
      <c r="K17" s="18">
        <v>11435</v>
      </c>
      <c r="L17" s="20">
        <f t="shared" si="3"/>
        <v>0.18981458426705178</v>
      </c>
      <c r="M17" s="3">
        <v>307443</v>
      </c>
      <c r="N17" s="18">
        <v>59784</v>
      </c>
      <c r="O17" s="19">
        <f t="shared" si="4"/>
        <v>194.455557615558</v>
      </c>
      <c r="P17" s="18">
        <v>11844</v>
      </c>
      <c r="Q17" s="20">
        <f t="shared" si="5"/>
        <v>0.19811320754716982</v>
      </c>
      <c r="R17" s="3">
        <v>311187</v>
      </c>
      <c r="S17" s="18">
        <v>62763</v>
      </c>
      <c r="T17" s="19">
        <f t="shared" si="6"/>
        <v>201.68901657202903</v>
      </c>
      <c r="U17" s="18">
        <v>12562</v>
      </c>
      <c r="V17" s="20">
        <f t="shared" si="7"/>
        <v>0.20014976976881282</v>
      </c>
      <c r="W17" s="3">
        <v>314878</v>
      </c>
      <c r="X17" s="18">
        <v>63635</v>
      </c>
      <c r="Y17" s="19">
        <f t="shared" si="8"/>
        <v>202.09414439878302</v>
      </c>
      <c r="Z17" s="18">
        <v>12865</v>
      </c>
      <c r="AA17" s="20">
        <f t="shared" si="9"/>
        <v>0.202168617898955</v>
      </c>
    </row>
    <row r="18" spans="2:27" ht="14.25">
      <c r="B18" s="21" t="s">
        <v>21</v>
      </c>
      <c r="C18" s="14">
        <v>2185597</v>
      </c>
      <c r="D18" s="14">
        <v>302544</v>
      </c>
      <c r="E18" s="15">
        <f t="shared" si="0"/>
        <v>138.42625150016218</v>
      </c>
      <c r="F18" s="14">
        <v>57180</v>
      </c>
      <c r="G18" s="16">
        <f t="shared" si="1"/>
        <v>0.18899730287164843</v>
      </c>
      <c r="H18" s="4">
        <v>2233860</v>
      </c>
      <c r="I18" s="14">
        <v>297065</v>
      </c>
      <c r="J18" s="15">
        <f t="shared" si="2"/>
        <v>132.98281897701736</v>
      </c>
      <c r="K18" s="14">
        <v>54297</v>
      </c>
      <c r="L18" s="16">
        <f t="shared" si="3"/>
        <v>0.1827781798596267</v>
      </c>
      <c r="M18" s="4">
        <v>2281194</v>
      </c>
      <c r="N18" s="14">
        <v>292398</v>
      </c>
      <c r="O18" s="15">
        <f t="shared" si="4"/>
        <v>128.17761225042676</v>
      </c>
      <c r="P18" s="14">
        <v>54399</v>
      </c>
      <c r="Q18" s="16">
        <f t="shared" si="5"/>
        <v>0.18604436418853754</v>
      </c>
      <c r="R18" s="4">
        <v>2327874</v>
      </c>
      <c r="S18" s="14">
        <v>300139</v>
      </c>
      <c r="T18" s="15">
        <f t="shared" si="6"/>
        <v>128.9326655995986</v>
      </c>
      <c r="U18" s="14">
        <v>55323</v>
      </c>
      <c r="V18" s="16">
        <f t="shared" si="7"/>
        <v>0.1843245962703947</v>
      </c>
      <c r="W18" s="4">
        <v>2374149</v>
      </c>
      <c r="X18" s="14">
        <v>300880</v>
      </c>
      <c r="Y18" s="15">
        <f t="shared" si="8"/>
        <v>126.73172576784356</v>
      </c>
      <c r="Z18" s="14">
        <v>56299</v>
      </c>
      <c r="AA18" s="16">
        <f t="shared" si="9"/>
        <v>0.18711446423823452</v>
      </c>
    </row>
    <row r="19" spans="2:27" ht="14.25">
      <c r="B19" s="17" t="s">
        <v>22</v>
      </c>
      <c r="C19" s="18">
        <v>462964</v>
      </c>
      <c r="D19" s="18">
        <v>122158</v>
      </c>
      <c r="E19" s="19">
        <f t="shared" si="0"/>
        <v>263.8606889520567</v>
      </c>
      <c r="F19" s="18">
        <v>17676</v>
      </c>
      <c r="G19" s="20">
        <f t="shared" si="1"/>
        <v>0.14469785032498894</v>
      </c>
      <c r="H19" s="3">
        <v>462895</v>
      </c>
      <c r="I19" s="18">
        <v>120423</v>
      </c>
      <c r="J19" s="19">
        <f t="shared" si="2"/>
        <v>260.1518702945592</v>
      </c>
      <c r="K19" s="18">
        <v>16739</v>
      </c>
      <c r="L19" s="20">
        <f t="shared" si="3"/>
        <v>0.13900168572448784</v>
      </c>
      <c r="M19" s="3">
        <v>462827</v>
      </c>
      <c r="N19" s="18">
        <v>117632</v>
      </c>
      <c r="O19" s="19">
        <f t="shared" si="4"/>
        <v>254.1597616387981</v>
      </c>
      <c r="P19" s="18">
        <v>16852</v>
      </c>
      <c r="Q19" s="20">
        <f t="shared" si="5"/>
        <v>0.14326033732317736</v>
      </c>
      <c r="R19" s="3">
        <v>462760</v>
      </c>
      <c r="S19" s="18">
        <v>120436</v>
      </c>
      <c r="T19" s="19">
        <f t="shared" si="6"/>
        <v>260.2558561673438</v>
      </c>
      <c r="U19" s="18">
        <v>17239</v>
      </c>
      <c r="V19" s="20">
        <f t="shared" si="7"/>
        <v>0.14313826430635357</v>
      </c>
      <c r="W19" s="3">
        <v>462693</v>
      </c>
      <c r="X19" s="18">
        <v>121197</v>
      </c>
      <c r="Y19" s="19">
        <f t="shared" si="8"/>
        <v>261.9382614390103</v>
      </c>
      <c r="Z19" s="18">
        <v>17414</v>
      </c>
      <c r="AA19" s="20">
        <f t="shared" si="9"/>
        <v>0.14368342450720728</v>
      </c>
    </row>
    <row r="20" spans="2:27" ht="14.25">
      <c r="B20" s="21" t="s">
        <v>23</v>
      </c>
      <c r="C20" s="14">
        <v>643437</v>
      </c>
      <c r="D20" s="14">
        <v>151227</v>
      </c>
      <c r="E20" s="15">
        <f t="shared" si="0"/>
        <v>235.03000293735053</v>
      </c>
      <c r="F20" s="14">
        <v>21016</v>
      </c>
      <c r="G20" s="16">
        <f t="shared" si="1"/>
        <v>0.13896989294239787</v>
      </c>
      <c r="H20" s="4">
        <v>645880</v>
      </c>
      <c r="I20" s="14">
        <v>148894</v>
      </c>
      <c r="J20" s="15">
        <f t="shared" si="2"/>
        <v>230.52889081563137</v>
      </c>
      <c r="K20" s="14">
        <v>20035</v>
      </c>
      <c r="L20" s="16">
        <f t="shared" si="3"/>
        <v>0.13455881365266564</v>
      </c>
      <c r="M20" s="4">
        <v>648312</v>
      </c>
      <c r="N20" s="14">
        <v>144941</v>
      </c>
      <c r="O20" s="15">
        <f t="shared" si="4"/>
        <v>223.56673947111886</v>
      </c>
      <c r="P20" s="14">
        <v>20054</v>
      </c>
      <c r="Q20" s="16">
        <f t="shared" si="5"/>
        <v>0.13835974637956133</v>
      </c>
      <c r="R20" s="4">
        <v>650678</v>
      </c>
      <c r="S20" s="14">
        <v>149224</v>
      </c>
      <c r="T20" s="15">
        <f t="shared" si="6"/>
        <v>229.33616934950928</v>
      </c>
      <c r="U20" s="14">
        <v>20436</v>
      </c>
      <c r="V20" s="16">
        <f t="shared" si="7"/>
        <v>0.13694848013724334</v>
      </c>
      <c r="W20" s="4">
        <v>652937</v>
      </c>
      <c r="X20" s="14">
        <v>150070</v>
      </c>
      <c r="Y20" s="15">
        <f t="shared" si="8"/>
        <v>229.8384070744957</v>
      </c>
      <c r="Z20" s="14">
        <v>20694</v>
      </c>
      <c r="AA20" s="16">
        <f t="shared" si="9"/>
        <v>0.1378956486972746</v>
      </c>
    </row>
    <row r="21" spans="2:27" ht="14.25">
      <c r="B21" s="17" t="s">
        <v>24</v>
      </c>
      <c r="C21" s="18">
        <v>353281</v>
      </c>
      <c r="D21" s="18">
        <v>80238</v>
      </c>
      <c r="E21" s="19">
        <f t="shared" si="0"/>
        <v>227.12231906046463</v>
      </c>
      <c r="F21" s="18">
        <v>19521</v>
      </c>
      <c r="G21" s="20">
        <f t="shared" si="1"/>
        <v>0.24328871606969266</v>
      </c>
      <c r="H21" s="3">
        <v>356643</v>
      </c>
      <c r="I21" s="18">
        <v>78797</v>
      </c>
      <c r="J21" s="19">
        <f t="shared" si="2"/>
        <v>220.94082878396603</v>
      </c>
      <c r="K21" s="18">
        <v>18422</v>
      </c>
      <c r="L21" s="20">
        <f t="shared" si="3"/>
        <v>0.23379062654669594</v>
      </c>
      <c r="M21" s="3">
        <v>359953</v>
      </c>
      <c r="N21" s="18">
        <v>78999</v>
      </c>
      <c r="O21" s="19">
        <f t="shared" si="4"/>
        <v>219.47031973618778</v>
      </c>
      <c r="P21" s="18">
        <v>19255</v>
      </c>
      <c r="Q21" s="20">
        <f t="shared" si="5"/>
        <v>0.24373726249699362</v>
      </c>
      <c r="R21" s="3">
        <v>363263</v>
      </c>
      <c r="S21" s="18">
        <v>82969</v>
      </c>
      <c r="T21" s="19">
        <f t="shared" si="6"/>
        <v>228.39925893911573</v>
      </c>
      <c r="U21" s="18">
        <v>20131</v>
      </c>
      <c r="V21" s="20">
        <f t="shared" si="7"/>
        <v>0.24263279056032977</v>
      </c>
      <c r="W21" s="3">
        <v>366479</v>
      </c>
      <c r="X21" s="18">
        <v>83947</v>
      </c>
      <c r="Y21" s="19">
        <f t="shared" si="8"/>
        <v>229.063602552943</v>
      </c>
      <c r="Z21" s="18">
        <v>20530</v>
      </c>
      <c r="AA21" s="20">
        <f t="shared" si="9"/>
        <v>0.2445590670303882</v>
      </c>
    </row>
    <row r="22" spans="2:27" ht="14.25">
      <c r="B22" s="21" t="s">
        <v>25</v>
      </c>
      <c r="C22" s="14">
        <v>591763</v>
      </c>
      <c r="D22" s="14">
        <v>108256</v>
      </c>
      <c r="E22" s="15">
        <f t="shared" si="0"/>
        <v>182.93810190904128</v>
      </c>
      <c r="F22" s="14">
        <v>16762</v>
      </c>
      <c r="G22" s="16">
        <f t="shared" si="1"/>
        <v>0.15483668341708542</v>
      </c>
      <c r="H22" s="4">
        <v>599119</v>
      </c>
      <c r="I22" s="14">
        <v>105743</v>
      </c>
      <c r="J22" s="15">
        <f t="shared" si="2"/>
        <v>176.49749048185754</v>
      </c>
      <c r="K22" s="14">
        <v>16105</v>
      </c>
      <c r="L22" s="16">
        <f t="shared" si="3"/>
        <v>0.15230322574543942</v>
      </c>
      <c r="M22" s="4">
        <v>606413</v>
      </c>
      <c r="N22" s="14">
        <v>103985</v>
      </c>
      <c r="O22" s="15">
        <f t="shared" si="4"/>
        <v>171.47554554404343</v>
      </c>
      <c r="P22" s="14">
        <v>16291</v>
      </c>
      <c r="Q22" s="16">
        <f t="shared" si="5"/>
        <v>0.15666682694619416</v>
      </c>
      <c r="R22" s="4">
        <v>613509</v>
      </c>
      <c r="S22" s="14">
        <v>107583</v>
      </c>
      <c r="T22" s="15">
        <f t="shared" si="6"/>
        <v>175.35684073094282</v>
      </c>
      <c r="U22" s="14">
        <v>16756</v>
      </c>
      <c r="V22" s="16">
        <f t="shared" si="7"/>
        <v>0.15574951432847198</v>
      </c>
      <c r="W22" s="4">
        <v>620307</v>
      </c>
      <c r="X22" s="14">
        <v>108313</v>
      </c>
      <c r="Y22" s="15">
        <f t="shared" si="8"/>
        <v>174.6119260301754</v>
      </c>
      <c r="Z22" s="14">
        <v>17073</v>
      </c>
      <c r="AA22" s="16">
        <f t="shared" si="9"/>
        <v>0.15762650836003064</v>
      </c>
    </row>
    <row r="23" spans="2:27" ht="14.25">
      <c r="B23" s="17" t="s">
        <v>26</v>
      </c>
      <c r="C23" s="18">
        <v>524675</v>
      </c>
      <c r="D23" s="18">
        <v>85951</v>
      </c>
      <c r="E23" s="19">
        <f t="shared" si="0"/>
        <v>163.8176013722781</v>
      </c>
      <c r="F23" s="18">
        <v>14361</v>
      </c>
      <c r="G23" s="20">
        <f t="shared" si="1"/>
        <v>0.16708357087177578</v>
      </c>
      <c r="H23" s="3">
        <v>533292</v>
      </c>
      <c r="I23" s="18">
        <v>84999</v>
      </c>
      <c r="J23" s="19">
        <f t="shared" si="2"/>
        <v>159.3854773744965</v>
      </c>
      <c r="K23" s="18">
        <v>13652</v>
      </c>
      <c r="L23" s="20">
        <f t="shared" si="3"/>
        <v>0.16061365427828564</v>
      </c>
      <c r="M23" s="3">
        <v>541691</v>
      </c>
      <c r="N23" s="18">
        <v>83865</v>
      </c>
      <c r="O23" s="19">
        <f t="shared" si="4"/>
        <v>154.82073728380203</v>
      </c>
      <c r="P23" s="18">
        <v>14366</v>
      </c>
      <c r="Q23" s="20">
        <f t="shared" si="5"/>
        <v>0.17129911166756095</v>
      </c>
      <c r="R23" s="3">
        <v>549930</v>
      </c>
      <c r="S23" s="18">
        <v>87002</v>
      </c>
      <c r="T23" s="19">
        <f t="shared" si="6"/>
        <v>158.2055898023385</v>
      </c>
      <c r="U23" s="18">
        <v>14991</v>
      </c>
      <c r="V23" s="20">
        <f t="shared" si="7"/>
        <v>0.17230638376129284</v>
      </c>
      <c r="W23" s="3">
        <v>558068</v>
      </c>
      <c r="X23" s="18">
        <v>87838</v>
      </c>
      <c r="Y23" s="19">
        <f t="shared" si="8"/>
        <v>157.39658966290844</v>
      </c>
      <c r="Z23" s="18">
        <v>15327</v>
      </c>
      <c r="AA23" s="20">
        <f t="shared" si="9"/>
        <v>0.17449167786151779</v>
      </c>
    </row>
    <row r="24" spans="2:27" ht="14.25">
      <c r="B24" s="21" t="s">
        <v>27</v>
      </c>
      <c r="C24" s="14">
        <v>319674</v>
      </c>
      <c r="D24" s="14">
        <v>79753</v>
      </c>
      <c r="E24" s="15">
        <f t="shared" si="0"/>
        <v>249.48228507792314</v>
      </c>
      <c r="F24" s="14">
        <v>10359</v>
      </c>
      <c r="G24" s="16">
        <f t="shared" si="1"/>
        <v>0.12988853083896532</v>
      </c>
      <c r="H24" s="4">
        <v>319138</v>
      </c>
      <c r="I24" s="14">
        <v>78633</v>
      </c>
      <c r="J24" s="15">
        <f t="shared" si="2"/>
        <v>246.39184302715438</v>
      </c>
      <c r="K24" s="14">
        <v>9864</v>
      </c>
      <c r="L24" s="16">
        <f t="shared" si="3"/>
        <v>0.12544351608103468</v>
      </c>
      <c r="M24" s="4">
        <v>318632</v>
      </c>
      <c r="N24" s="14">
        <v>77065</v>
      </c>
      <c r="O24" s="15">
        <f t="shared" si="4"/>
        <v>241.86208541514975</v>
      </c>
      <c r="P24" s="14">
        <v>9842</v>
      </c>
      <c r="Q24" s="16">
        <f t="shared" si="5"/>
        <v>0.12771037435930707</v>
      </c>
      <c r="R24" s="4">
        <v>318104</v>
      </c>
      <c r="S24" s="14">
        <v>78181</v>
      </c>
      <c r="T24" s="15">
        <f t="shared" si="6"/>
        <v>245.77182305158064</v>
      </c>
      <c r="U24" s="14">
        <v>9906</v>
      </c>
      <c r="V24" s="16">
        <f t="shared" si="7"/>
        <v>0.12670597715557488</v>
      </c>
      <c r="W24" s="4">
        <v>317584</v>
      </c>
      <c r="X24" s="14">
        <v>78421</v>
      </c>
      <c r="Y24" s="15">
        <f t="shared" si="8"/>
        <v>246.92994609300217</v>
      </c>
      <c r="Z24" s="14">
        <v>9938</v>
      </c>
      <c r="AA24" s="16">
        <f t="shared" si="9"/>
        <v>0.1267262595478252</v>
      </c>
    </row>
    <row r="25" spans="2:27" ht="14.25">
      <c r="B25" s="17" t="s">
        <v>28</v>
      </c>
      <c r="C25" s="18">
        <v>649480</v>
      </c>
      <c r="D25" s="18">
        <v>144542</v>
      </c>
      <c r="E25" s="19">
        <f t="shared" si="0"/>
        <v>222.55034797068424</v>
      </c>
      <c r="F25" s="18">
        <v>21467</v>
      </c>
      <c r="G25" s="20">
        <f t="shared" si="1"/>
        <v>0.14851738595010447</v>
      </c>
      <c r="H25" s="3">
        <v>657123</v>
      </c>
      <c r="I25" s="18">
        <v>141935</v>
      </c>
      <c r="J25" s="19">
        <f t="shared" si="2"/>
        <v>215.99457027071037</v>
      </c>
      <c r="K25" s="18">
        <v>20457</v>
      </c>
      <c r="L25" s="20">
        <f t="shared" si="3"/>
        <v>0.14412935498643745</v>
      </c>
      <c r="M25" s="3">
        <v>664783</v>
      </c>
      <c r="N25" s="18">
        <v>138082</v>
      </c>
      <c r="O25" s="19">
        <f t="shared" si="4"/>
        <v>207.70988427802754</v>
      </c>
      <c r="P25" s="18">
        <v>20668</v>
      </c>
      <c r="Q25" s="20">
        <f t="shared" si="5"/>
        <v>0.1496791761417129</v>
      </c>
      <c r="R25" s="3">
        <v>672199</v>
      </c>
      <c r="S25" s="18">
        <v>142357</v>
      </c>
      <c r="T25" s="19">
        <f t="shared" si="6"/>
        <v>211.77805977099044</v>
      </c>
      <c r="U25" s="18">
        <v>21258</v>
      </c>
      <c r="V25" s="20">
        <f t="shared" si="7"/>
        <v>0.1493288001292525</v>
      </c>
      <c r="W25" s="3">
        <v>679375</v>
      </c>
      <c r="X25" s="18">
        <v>143471</v>
      </c>
      <c r="Y25" s="19">
        <f t="shared" si="8"/>
        <v>211.18086476540938</v>
      </c>
      <c r="Z25" s="18">
        <v>21530</v>
      </c>
      <c r="AA25" s="20">
        <f t="shared" si="9"/>
        <v>0.15006516996466185</v>
      </c>
    </row>
    <row r="26" spans="2:27" ht="14.25">
      <c r="B26" s="21" t="s">
        <v>29</v>
      </c>
      <c r="C26" s="14">
        <v>172911</v>
      </c>
      <c r="D26" s="14">
        <v>45864</v>
      </c>
      <c r="E26" s="15">
        <f t="shared" si="0"/>
        <v>265.2462827697486</v>
      </c>
      <c r="F26" s="14">
        <v>6884</v>
      </c>
      <c r="G26" s="16">
        <f t="shared" si="1"/>
        <v>0.15009593581022151</v>
      </c>
      <c r="H26" s="4">
        <v>173904</v>
      </c>
      <c r="I26" s="14">
        <v>45254</v>
      </c>
      <c r="J26" s="15">
        <f t="shared" si="2"/>
        <v>260.2240316496458</v>
      </c>
      <c r="K26" s="14">
        <v>6733</v>
      </c>
      <c r="L26" s="16">
        <f t="shared" si="3"/>
        <v>0.14878242807265657</v>
      </c>
      <c r="M26" s="4">
        <v>174883</v>
      </c>
      <c r="N26" s="14">
        <v>44001</v>
      </c>
      <c r="O26" s="15">
        <f t="shared" si="4"/>
        <v>251.6024999571142</v>
      </c>
      <c r="P26" s="14">
        <v>6820</v>
      </c>
      <c r="Q26" s="16">
        <f t="shared" si="5"/>
        <v>0.15499647735278743</v>
      </c>
      <c r="R26" s="4">
        <v>175845</v>
      </c>
      <c r="S26" s="14">
        <v>45102</v>
      </c>
      <c r="T26" s="15">
        <f t="shared" si="6"/>
        <v>256.4872472916489</v>
      </c>
      <c r="U26" s="14">
        <v>7000</v>
      </c>
      <c r="V26" s="16">
        <f t="shared" si="7"/>
        <v>0.155203760365394</v>
      </c>
      <c r="W26" s="4">
        <v>176795</v>
      </c>
      <c r="X26" s="14">
        <v>45472</v>
      </c>
      <c r="Y26" s="15">
        <f t="shared" si="8"/>
        <v>257.20184394355044</v>
      </c>
      <c r="Z26" s="14">
        <v>7127</v>
      </c>
      <c r="AA26" s="16">
        <f t="shared" si="9"/>
        <v>0.1567338142153413</v>
      </c>
    </row>
    <row r="27" spans="2:27" ht="14.25">
      <c r="B27" s="17" t="s">
        <v>30</v>
      </c>
      <c r="C27" s="18">
        <v>292831</v>
      </c>
      <c r="D27" s="18">
        <v>88866</v>
      </c>
      <c r="E27" s="19">
        <f t="shared" si="0"/>
        <v>303.47196847328325</v>
      </c>
      <c r="F27" s="18">
        <v>12828</v>
      </c>
      <c r="G27" s="20">
        <f t="shared" si="1"/>
        <v>0.14435217068395112</v>
      </c>
      <c r="H27" s="3">
        <v>292520</v>
      </c>
      <c r="I27" s="18">
        <v>87499</v>
      </c>
      <c r="J27" s="19">
        <f t="shared" si="2"/>
        <v>299.1214275946944</v>
      </c>
      <c r="K27" s="18">
        <v>12319</v>
      </c>
      <c r="L27" s="20">
        <f t="shared" si="3"/>
        <v>0.14079018045920524</v>
      </c>
      <c r="M27" s="3">
        <v>292224</v>
      </c>
      <c r="N27" s="18">
        <v>84371</v>
      </c>
      <c r="O27" s="19">
        <f t="shared" si="4"/>
        <v>288.72029675865093</v>
      </c>
      <c r="P27" s="18">
        <v>12203</v>
      </c>
      <c r="Q27" s="20">
        <f t="shared" si="5"/>
        <v>0.1446350049187517</v>
      </c>
      <c r="R27" s="3">
        <v>291963</v>
      </c>
      <c r="S27" s="18">
        <v>85547</v>
      </c>
      <c r="T27" s="19">
        <f t="shared" si="6"/>
        <v>293.00630559351697</v>
      </c>
      <c r="U27" s="18">
        <v>12279</v>
      </c>
      <c r="V27" s="20">
        <f t="shared" si="7"/>
        <v>0.14353513273405263</v>
      </c>
      <c r="W27" s="3">
        <v>291704</v>
      </c>
      <c r="X27" s="18">
        <v>86004</v>
      </c>
      <c r="Y27" s="19">
        <f t="shared" si="8"/>
        <v>294.83311850368864</v>
      </c>
      <c r="Z27" s="18">
        <v>12305</v>
      </c>
      <c r="AA27" s="20">
        <f t="shared" si="9"/>
        <v>0.14307474070973444</v>
      </c>
    </row>
    <row r="28" spans="2:27" ht="14.25">
      <c r="B28" s="21" t="s">
        <v>31</v>
      </c>
      <c r="C28" s="14">
        <v>299319</v>
      </c>
      <c r="D28" s="14">
        <v>74943</v>
      </c>
      <c r="E28" s="15">
        <f t="shared" si="0"/>
        <v>250.37835887464544</v>
      </c>
      <c r="F28" s="14">
        <v>11023</v>
      </c>
      <c r="G28" s="16">
        <f t="shared" si="1"/>
        <v>0.14708511802303084</v>
      </c>
      <c r="H28" s="4">
        <v>301740</v>
      </c>
      <c r="I28" s="14">
        <v>73883</v>
      </c>
      <c r="J28" s="15">
        <f t="shared" si="2"/>
        <v>244.85649897262542</v>
      </c>
      <c r="K28" s="14">
        <v>10394</v>
      </c>
      <c r="L28" s="16">
        <f t="shared" si="3"/>
        <v>0.1406818889325014</v>
      </c>
      <c r="M28" s="4">
        <v>304122</v>
      </c>
      <c r="N28" s="14">
        <v>72436</v>
      </c>
      <c r="O28" s="15">
        <f t="shared" si="4"/>
        <v>238.1807301017355</v>
      </c>
      <c r="P28" s="14">
        <v>10632</v>
      </c>
      <c r="Q28" s="16">
        <f t="shared" si="5"/>
        <v>0.14677784527030757</v>
      </c>
      <c r="R28" s="4">
        <v>306469</v>
      </c>
      <c r="S28" s="14">
        <v>74812</v>
      </c>
      <c r="T28" s="15">
        <f t="shared" si="6"/>
        <v>244.10951841784976</v>
      </c>
      <c r="U28" s="14">
        <v>11056</v>
      </c>
      <c r="V28" s="16">
        <f t="shared" si="7"/>
        <v>0.14778377800352885</v>
      </c>
      <c r="W28" s="4">
        <v>308784</v>
      </c>
      <c r="X28" s="14">
        <v>75376</v>
      </c>
      <c r="Y28" s="15">
        <f t="shared" si="8"/>
        <v>244.10591222343126</v>
      </c>
      <c r="Z28" s="14">
        <v>11278</v>
      </c>
      <c r="AA28" s="16">
        <f t="shared" si="9"/>
        <v>0.14962322224580768</v>
      </c>
    </row>
    <row r="29" spans="2:27" ht="14.25">
      <c r="B29" s="17" t="s">
        <v>32</v>
      </c>
      <c r="C29" s="18">
        <v>447040</v>
      </c>
      <c r="D29" s="18">
        <v>95348</v>
      </c>
      <c r="E29" s="19">
        <f t="shared" si="0"/>
        <v>213.28740157480314</v>
      </c>
      <c r="F29" s="18">
        <v>19767</v>
      </c>
      <c r="G29" s="20">
        <f t="shared" si="1"/>
        <v>0.2073142593447162</v>
      </c>
      <c r="H29" s="3">
        <v>455056</v>
      </c>
      <c r="I29" s="18">
        <v>94117</v>
      </c>
      <c r="J29" s="19">
        <f t="shared" si="2"/>
        <v>206.82509405435815</v>
      </c>
      <c r="K29" s="18">
        <v>19004</v>
      </c>
      <c r="L29" s="20">
        <f t="shared" si="3"/>
        <v>0.20191888819235632</v>
      </c>
      <c r="M29" s="3">
        <v>462998</v>
      </c>
      <c r="N29" s="18">
        <v>92521</v>
      </c>
      <c r="O29" s="19">
        <f t="shared" si="4"/>
        <v>199.83023684767537</v>
      </c>
      <c r="P29" s="18">
        <v>19291</v>
      </c>
      <c r="Q29" s="20">
        <f t="shared" si="5"/>
        <v>0.20850401530463356</v>
      </c>
      <c r="R29" s="3">
        <v>470776</v>
      </c>
      <c r="S29" s="18">
        <v>96233</v>
      </c>
      <c r="T29" s="19">
        <f t="shared" si="6"/>
        <v>204.41356398796881</v>
      </c>
      <c r="U29" s="18">
        <v>19882</v>
      </c>
      <c r="V29" s="20">
        <f t="shared" si="7"/>
        <v>0.20660272463707877</v>
      </c>
      <c r="W29" s="3">
        <v>478432</v>
      </c>
      <c r="X29" s="18">
        <v>97017</v>
      </c>
      <c r="Y29" s="19">
        <f t="shared" si="8"/>
        <v>202.78116848371346</v>
      </c>
      <c r="Z29" s="18">
        <v>20047</v>
      </c>
      <c r="AA29" s="20">
        <f t="shared" si="9"/>
        <v>0.20663388890606801</v>
      </c>
    </row>
    <row r="30" spans="2:27" ht="14.25">
      <c r="B30" s="21" t="s">
        <v>33</v>
      </c>
      <c r="C30" s="14">
        <v>343961</v>
      </c>
      <c r="D30" s="14">
        <v>109045</v>
      </c>
      <c r="E30" s="15">
        <f t="shared" si="0"/>
        <v>317.02722110937</v>
      </c>
      <c r="F30" s="14">
        <v>22242</v>
      </c>
      <c r="G30" s="16">
        <f t="shared" si="1"/>
        <v>0.20397083772754368</v>
      </c>
      <c r="H30" s="4">
        <v>344011</v>
      </c>
      <c r="I30" s="14">
        <v>106994</v>
      </c>
      <c r="J30" s="15">
        <f t="shared" si="2"/>
        <v>311.0191243884643</v>
      </c>
      <c r="K30" s="14">
        <v>20996</v>
      </c>
      <c r="L30" s="16">
        <f t="shared" si="3"/>
        <v>0.1962353029141821</v>
      </c>
      <c r="M30" s="4">
        <v>344067</v>
      </c>
      <c r="N30" s="14">
        <v>105043</v>
      </c>
      <c r="O30" s="15">
        <f t="shared" si="4"/>
        <v>305.29809601037005</v>
      </c>
      <c r="P30" s="14">
        <v>21199</v>
      </c>
      <c r="Q30" s="16">
        <f t="shared" si="5"/>
        <v>0.20181259103414792</v>
      </c>
      <c r="R30" s="4">
        <v>344117</v>
      </c>
      <c r="S30" s="14">
        <v>107551</v>
      </c>
      <c r="T30" s="15">
        <f t="shared" si="6"/>
        <v>312.54195520709527</v>
      </c>
      <c r="U30" s="14">
        <v>21961</v>
      </c>
      <c r="V30" s="16">
        <f t="shared" si="7"/>
        <v>0.2041914998465844</v>
      </c>
      <c r="W30" s="4">
        <v>344172</v>
      </c>
      <c r="X30" s="14">
        <v>108192</v>
      </c>
      <c r="Y30" s="15">
        <f t="shared" si="8"/>
        <v>314.3544506816359</v>
      </c>
      <c r="Z30" s="14">
        <v>22161</v>
      </c>
      <c r="AA30" s="16">
        <f t="shared" si="9"/>
        <v>0.20483030168589175</v>
      </c>
    </row>
    <row r="31" spans="2:27" ht="14.25">
      <c r="B31" s="17" t="s">
        <v>34</v>
      </c>
      <c r="C31" s="18">
        <v>268509</v>
      </c>
      <c r="D31" s="18">
        <v>82868</v>
      </c>
      <c r="E31" s="19">
        <f t="shared" si="0"/>
        <v>308.6228022151958</v>
      </c>
      <c r="F31" s="18">
        <v>12099</v>
      </c>
      <c r="G31" s="20">
        <f t="shared" si="1"/>
        <v>0.14600328232852247</v>
      </c>
      <c r="H31" s="3">
        <v>268064</v>
      </c>
      <c r="I31" s="18">
        <v>81236</v>
      </c>
      <c r="J31" s="19">
        <f t="shared" si="2"/>
        <v>303.0470335442282</v>
      </c>
      <c r="K31" s="18">
        <v>11541</v>
      </c>
      <c r="L31" s="20">
        <f t="shared" si="3"/>
        <v>0.14206755625584716</v>
      </c>
      <c r="M31" s="3">
        <v>267655</v>
      </c>
      <c r="N31" s="18">
        <v>78949</v>
      </c>
      <c r="O31" s="19">
        <f t="shared" si="4"/>
        <v>294.96553398965085</v>
      </c>
      <c r="P31" s="18">
        <v>11443</v>
      </c>
      <c r="Q31" s="20">
        <f t="shared" si="5"/>
        <v>0.14494167120546175</v>
      </c>
      <c r="R31" s="3">
        <v>267257</v>
      </c>
      <c r="S31" s="18">
        <v>79575</v>
      </c>
      <c r="T31" s="19">
        <f t="shared" si="6"/>
        <v>297.7471123300793</v>
      </c>
      <c r="U31" s="18">
        <v>11537</v>
      </c>
      <c r="V31" s="20">
        <f t="shared" si="7"/>
        <v>0.1449827207037386</v>
      </c>
      <c r="W31" s="3">
        <v>266880</v>
      </c>
      <c r="X31" s="18">
        <v>79738</v>
      </c>
      <c r="Y31" s="19">
        <f t="shared" si="8"/>
        <v>298.7784772182254</v>
      </c>
      <c r="Z31" s="18">
        <v>11569</v>
      </c>
      <c r="AA31" s="20">
        <f t="shared" si="9"/>
        <v>0.14508766209335575</v>
      </c>
    </row>
    <row r="32" spans="2:27" ht="14.25">
      <c r="B32" s="22" t="s">
        <v>35</v>
      </c>
      <c r="C32" s="23">
        <f>SUM(C8:C31)</f>
        <v>11019708</v>
      </c>
      <c r="D32" s="23">
        <f>SUM(D8:D31)</f>
        <v>2327652</v>
      </c>
      <c r="E32" s="24">
        <f t="shared" si="0"/>
        <v>211.2262865767405</v>
      </c>
      <c r="F32" s="23">
        <f>SUM(F8:F31)</f>
        <v>383865</v>
      </c>
      <c r="G32" s="25">
        <f t="shared" si="1"/>
        <v>0.1649151161771605</v>
      </c>
      <c r="H32" s="8">
        <f>SUM(H8:H31)</f>
        <v>11142882</v>
      </c>
      <c r="I32" s="23">
        <f>SUM(I8:I31)</f>
        <v>2287185</v>
      </c>
      <c r="J32" s="24">
        <f t="shared" si="2"/>
        <v>205.25973442059245</v>
      </c>
      <c r="K32" s="23">
        <f>SUM(K8:K31)</f>
        <v>365038</v>
      </c>
      <c r="L32" s="25">
        <f t="shared" si="3"/>
        <v>0.15960143145394884</v>
      </c>
      <c r="M32" s="8">
        <f>SUM(M8:M31)</f>
        <v>11264104</v>
      </c>
      <c r="N32" s="23">
        <f>SUM(N8:N31)</f>
        <v>2240985</v>
      </c>
      <c r="O32" s="24">
        <f t="shared" si="4"/>
        <v>198.94924620724382</v>
      </c>
      <c r="P32" s="23">
        <f>SUM(P8:P31)</f>
        <v>369932</v>
      </c>
      <c r="Q32" s="25">
        <f t="shared" si="5"/>
        <v>0.1650756252272996</v>
      </c>
      <c r="R32" s="8">
        <f>SUM(R8:R31)</f>
        <v>11383537</v>
      </c>
      <c r="S32" s="23">
        <f>SUM(S8:S31)</f>
        <v>2309822</v>
      </c>
      <c r="T32" s="24">
        <f t="shared" si="6"/>
        <v>202.90899041308512</v>
      </c>
      <c r="U32" s="23">
        <f>SUM(U8:U31)</f>
        <v>380712</v>
      </c>
      <c r="V32" s="25">
        <f t="shared" si="7"/>
        <v>0.16482309026409828</v>
      </c>
      <c r="W32" s="8">
        <f>SUM(W8:W31)</f>
        <v>11501314</v>
      </c>
      <c r="X32" s="23">
        <f>SUM(X8:X31)</f>
        <v>2326471</v>
      </c>
      <c r="Y32" s="24">
        <f t="shared" si="8"/>
        <v>202.27871354525232</v>
      </c>
      <c r="Z32" s="23">
        <f>SUM(Z8:Z31)</f>
        <v>385991</v>
      </c>
      <c r="AA32" s="25">
        <f t="shared" si="9"/>
        <v>0.16591266342885855</v>
      </c>
    </row>
    <row r="33" spans="2:27" ht="14.25">
      <c r="B33" s="17" t="s">
        <v>36</v>
      </c>
      <c r="C33" s="18">
        <v>95259</v>
      </c>
      <c r="D33" s="18">
        <v>24514</v>
      </c>
      <c r="E33" s="19">
        <f t="shared" si="0"/>
        <v>257.34051375723027</v>
      </c>
      <c r="F33" s="18">
        <v>1607</v>
      </c>
      <c r="G33" s="20">
        <f t="shared" si="1"/>
        <v>0.06555437709064209</v>
      </c>
      <c r="H33" s="3">
        <v>95987</v>
      </c>
      <c r="I33" s="18">
        <v>24133</v>
      </c>
      <c r="J33" s="19">
        <f t="shared" si="2"/>
        <v>251.41946305228834</v>
      </c>
      <c r="K33" s="18">
        <v>1476</v>
      </c>
      <c r="L33" s="20">
        <f t="shared" si="3"/>
        <v>0.061161065760576803</v>
      </c>
      <c r="M33" s="3">
        <v>96701</v>
      </c>
      <c r="N33" s="18">
        <v>23924</v>
      </c>
      <c r="O33" s="19">
        <f t="shared" si="4"/>
        <v>247.40178488330005</v>
      </c>
      <c r="P33" s="18">
        <v>1513</v>
      </c>
      <c r="Q33" s="20">
        <f t="shared" si="5"/>
        <v>0.06324193278715934</v>
      </c>
      <c r="R33" s="3">
        <v>97406</v>
      </c>
      <c r="S33" s="18">
        <v>25232</v>
      </c>
      <c r="T33" s="19">
        <f t="shared" si="6"/>
        <v>259.0394842206846</v>
      </c>
      <c r="U33" s="18">
        <v>1491</v>
      </c>
      <c r="V33" s="20">
        <f t="shared" si="7"/>
        <v>0.05909162967660114</v>
      </c>
      <c r="W33" s="3">
        <v>98101</v>
      </c>
      <c r="X33" s="18">
        <v>25220</v>
      </c>
      <c r="Y33" s="19">
        <f t="shared" si="8"/>
        <v>257.08198693183556</v>
      </c>
      <c r="Z33" s="18">
        <v>1578</v>
      </c>
      <c r="AA33" s="20">
        <f t="shared" si="9"/>
        <v>0.06256938937351308</v>
      </c>
    </row>
    <row r="34" spans="2:27" ht="14.25">
      <c r="B34" s="21" t="s">
        <v>37</v>
      </c>
      <c r="C34" s="14">
        <v>30164</v>
      </c>
      <c r="D34" s="14">
        <v>6450</v>
      </c>
      <c r="E34" s="15">
        <f t="shared" si="0"/>
        <v>213.8310568890068</v>
      </c>
      <c r="F34" s="14">
        <v>1591</v>
      </c>
      <c r="G34" s="16">
        <f t="shared" si="1"/>
        <v>0.24666666666666667</v>
      </c>
      <c r="H34" s="4">
        <v>30597</v>
      </c>
      <c r="I34" s="14">
        <v>6589</v>
      </c>
      <c r="J34" s="15">
        <f t="shared" si="2"/>
        <v>215.34790992580972</v>
      </c>
      <c r="K34" s="14">
        <v>1666</v>
      </c>
      <c r="L34" s="16">
        <f t="shared" si="3"/>
        <v>0.2528456518439824</v>
      </c>
      <c r="M34" s="4">
        <v>31023</v>
      </c>
      <c r="N34" s="14">
        <v>6657</v>
      </c>
      <c r="O34" s="15">
        <f t="shared" si="4"/>
        <v>214.58272894304227</v>
      </c>
      <c r="P34" s="14">
        <v>1691</v>
      </c>
      <c r="Q34" s="16">
        <f t="shared" si="5"/>
        <v>0.2540183265735316</v>
      </c>
      <c r="R34" s="4">
        <v>31442</v>
      </c>
      <c r="S34" s="14">
        <v>6932</v>
      </c>
      <c r="T34" s="15">
        <f t="shared" si="6"/>
        <v>220.46943578652758</v>
      </c>
      <c r="U34" s="14">
        <v>1754</v>
      </c>
      <c r="V34" s="16">
        <f t="shared" si="7"/>
        <v>0.2530294287362954</v>
      </c>
      <c r="W34" s="4">
        <v>31856</v>
      </c>
      <c r="X34" s="14">
        <v>6949</v>
      </c>
      <c r="Y34" s="15">
        <f t="shared" si="8"/>
        <v>218.13787041687593</v>
      </c>
      <c r="Z34" s="14">
        <v>1786</v>
      </c>
      <c r="AA34" s="16">
        <f t="shared" si="9"/>
        <v>0.25701539789897826</v>
      </c>
    </row>
    <row r="35" spans="2:27" ht="14.25">
      <c r="B35" s="17" t="s">
        <v>38</v>
      </c>
      <c r="C35" s="18">
        <v>103565</v>
      </c>
      <c r="D35" s="18">
        <v>29288</v>
      </c>
      <c r="E35" s="19">
        <f t="shared" si="0"/>
        <v>282.7982426495438</v>
      </c>
      <c r="F35" s="18">
        <v>6261</v>
      </c>
      <c r="G35" s="20">
        <f t="shared" si="1"/>
        <v>0.21377355913684787</v>
      </c>
      <c r="H35" s="3">
        <v>104566</v>
      </c>
      <c r="I35" s="18">
        <v>28579</v>
      </c>
      <c r="J35" s="19">
        <f t="shared" si="2"/>
        <v>273.3106363445097</v>
      </c>
      <c r="K35" s="18">
        <v>6402</v>
      </c>
      <c r="L35" s="20">
        <f t="shared" si="3"/>
        <v>0.224010637181147</v>
      </c>
      <c r="M35" s="3">
        <v>105552</v>
      </c>
      <c r="N35" s="18">
        <v>26135</v>
      </c>
      <c r="O35" s="19">
        <f t="shared" si="4"/>
        <v>247.60307715628315</v>
      </c>
      <c r="P35" s="18">
        <v>5679</v>
      </c>
      <c r="Q35" s="20">
        <f t="shared" si="5"/>
        <v>0.21729481538167209</v>
      </c>
      <c r="R35" s="3">
        <v>106522</v>
      </c>
      <c r="S35" s="18">
        <v>28416</v>
      </c>
      <c r="T35" s="19">
        <f t="shared" si="6"/>
        <v>266.76179568539834</v>
      </c>
      <c r="U35" s="18">
        <v>6502</v>
      </c>
      <c r="V35" s="20">
        <f t="shared" si="7"/>
        <v>0.22881475225225226</v>
      </c>
      <c r="W35" s="3">
        <v>107480</v>
      </c>
      <c r="X35" s="18">
        <v>29800</v>
      </c>
      <c r="Y35" s="19">
        <f t="shared" si="8"/>
        <v>277.26088574618535</v>
      </c>
      <c r="Z35" s="18">
        <v>7078</v>
      </c>
      <c r="AA35" s="20">
        <f t="shared" si="9"/>
        <v>0.23751677852348993</v>
      </c>
    </row>
    <row r="36" spans="2:27" ht="14.25">
      <c r="B36" s="21" t="s">
        <v>39</v>
      </c>
      <c r="C36" s="14">
        <v>60867</v>
      </c>
      <c r="D36" s="14">
        <v>11353</v>
      </c>
      <c r="E36" s="15">
        <f t="shared" si="0"/>
        <v>186.52143197463323</v>
      </c>
      <c r="F36" s="14">
        <v>2836</v>
      </c>
      <c r="G36" s="16">
        <f t="shared" si="1"/>
        <v>0.24980181449837047</v>
      </c>
      <c r="H36" s="4">
        <v>61903</v>
      </c>
      <c r="I36" s="14">
        <v>11205</v>
      </c>
      <c r="J36" s="15">
        <f t="shared" si="2"/>
        <v>181.00899794840313</v>
      </c>
      <c r="K36" s="14">
        <v>2801</v>
      </c>
      <c r="L36" s="16">
        <f t="shared" si="3"/>
        <v>0.2499776885319054</v>
      </c>
      <c r="M36" s="4">
        <v>62921</v>
      </c>
      <c r="N36" s="14">
        <v>11405</v>
      </c>
      <c r="O36" s="15">
        <f t="shared" si="4"/>
        <v>181.25903911253795</v>
      </c>
      <c r="P36" s="14">
        <v>2849</v>
      </c>
      <c r="Q36" s="16">
        <f t="shared" si="5"/>
        <v>0.2498027181060938</v>
      </c>
      <c r="R36" s="4">
        <v>63923</v>
      </c>
      <c r="S36" s="14">
        <v>11710</v>
      </c>
      <c r="T36" s="15">
        <f t="shared" si="6"/>
        <v>183.18914944542652</v>
      </c>
      <c r="U36" s="14">
        <v>2914</v>
      </c>
      <c r="V36" s="16">
        <f t="shared" si="7"/>
        <v>0.24884713919726728</v>
      </c>
      <c r="W36" s="4">
        <v>64913</v>
      </c>
      <c r="X36" s="14">
        <v>11618</v>
      </c>
      <c r="Y36" s="15">
        <f t="shared" si="8"/>
        <v>178.97801673008487</v>
      </c>
      <c r="Z36" s="14">
        <v>2998</v>
      </c>
      <c r="AA36" s="16">
        <f t="shared" si="9"/>
        <v>0.2580478567739714</v>
      </c>
    </row>
    <row r="37" spans="2:27" ht="14.25">
      <c r="B37" s="17" t="s">
        <v>40</v>
      </c>
      <c r="C37" s="18">
        <v>60903</v>
      </c>
      <c r="D37" s="18">
        <v>15722</v>
      </c>
      <c r="E37" s="19">
        <f t="shared" si="0"/>
        <v>258.1482028799895</v>
      </c>
      <c r="F37" s="18">
        <v>899</v>
      </c>
      <c r="G37" s="20">
        <f t="shared" si="1"/>
        <v>0.057181020226434294</v>
      </c>
      <c r="H37" s="3">
        <v>61346</v>
      </c>
      <c r="I37" s="18">
        <v>15387</v>
      </c>
      <c r="J37" s="19">
        <f t="shared" si="2"/>
        <v>250.8231995566133</v>
      </c>
      <c r="K37" s="18">
        <v>850</v>
      </c>
      <c r="L37" s="20">
        <f t="shared" si="3"/>
        <v>0.05524143757717554</v>
      </c>
      <c r="M37" s="3">
        <v>61783</v>
      </c>
      <c r="N37" s="18">
        <v>15237</v>
      </c>
      <c r="O37" s="19">
        <f t="shared" si="4"/>
        <v>246.62123885211142</v>
      </c>
      <c r="P37" s="18">
        <v>873</v>
      </c>
      <c r="Q37" s="20">
        <f t="shared" si="5"/>
        <v>0.05729474305965741</v>
      </c>
      <c r="R37" s="3">
        <v>62214</v>
      </c>
      <c r="S37" s="18">
        <v>16003</v>
      </c>
      <c r="T37" s="19">
        <f t="shared" si="6"/>
        <v>257.2250618831774</v>
      </c>
      <c r="U37" s="18">
        <v>884</v>
      </c>
      <c r="V37" s="20">
        <f t="shared" si="7"/>
        <v>0.05523964256701868</v>
      </c>
      <c r="W37" s="3">
        <v>62638</v>
      </c>
      <c r="X37" s="18">
        <v>15984</v>
      </c>
      <c r="Y37" s="19">
        <f t="shared" si="8"/>
        <v>255.1805613206041</v>
      </c>
      <c r="Z37" s="18">
        <v>924</v>
      </c>
      <c r="AA37" s="20">
        <f t="shared" si="9"/>
        <v>0.05780780780780781</v>
      </c>
    </row>
    <row r="38" spans="2:27" ht="14.25">
      <c r="B38" s="21" t="s">
        <v>41</v>
      </c>
      <c r="C38" s="14">
        <v>247385</v>
      </c>
      <c r="D38" s="14">
        <v>56257</v>
      </c>
      <c r="E38" s="15">
        <f t="shared" si="0"/>
        <v>227.406673808032</v>
      </c>
      <c r="F38" s="14">
        <v>14393</v>
      </c>
      <c r="G38" s="16">
        <f t="shared" si="1"/>
        <v>0.2558437172263007</v>
      </c>
      <c r="H38" s="4">
        <v>251245</v>
      </c>
      <c r="I38" s="14">
        <v>55561</v>
      </c>
      <c r="J38" s="15">
        <f t="shared" si="2"/>
        <v>221.1427093076479</v>
      </c>
      <c r="K38" s="14">
        <v>13696</v>
      </c>
      <c r="L38" s="16">
        <f t="shared" si="3"/>
        <v>0.2465038426234229</v>
      </c>
      <c r="M38" s="4">
        <v>255073</v>
      </c>
      <c r="N38" s="14">
        <v>55312</v>
      </c>
      <c r="O38" s="15">
        <f t="shared" si="4"/>
        <v>216.8477259451216</v>
      </c>
      <c r="P38" s="14">
        <v>14302</v>
      </c>
      <c r="Q38" s="16">
        <f t="shared" si="5"/>
        <v>0.25856956899045414</v>
      </c>
      <c r="R38" s="4">
        <v>258805</v>
      </c>
      <c r="S38" s="14">
        <v>58104</v>
      </c>
      <c r="T38" s="15">
        <f t="shared" si="6"/>
        <v>224.5088000618226</v>
      </c>
      <c r="U38" s="14">
        <v>15078</v>
      </c>
      <c r="V38" s="16">
        <f t="shared" si="7"/>
        <v>0.25950020652622885</v>
      </c>
      <c r="W38" s="4">
        <v>262495</v>
      </c>
      <c r="X38" s="14">
        <v>58879</v>
      </c>
      <c r="Y38" s="15">
        <f t="shared" si="8"/>
        <v>224.30522486142593</v>
      </c>
      <c r="Z38" s="14">
        <v>15459</v>
      </c>
      <c r="AA38" s="16">
        <f t="shared" si="9"/>
        <v>0.262555410248136</v>
      </c>
    </row>
    <row r="39" spans="2:27" ht="14.25">
      <c r="B39" s="17" t="s">
        <v>42</v>
      </c>
      <c r="C39" s="18">
        <v>35287</v>
      </c>
      <c r="D39" s="18">
        <v>7101</v>
      </c>
      <c r="E39" s="19">
        <f t="shared" si="0"/>
        <v>201.23558250913933</v>
      </c>
      <c r="F39" s="18">
        <v>1516</v>
      </c>
      <c r="G39" s="20">
        <f t="shared" si="1"/>
        <v>0.2134910575975215</v>
      </c>
      <c r="H39" s="3">
        <v>35922</v>
      </c>
      <c r="I39" s="18">
        <v>6974</v>
      </c>
      <c r="J39" s="19">
        <f t="shared" si="2"/>
        <v>194.14286509659817</v>
      </c>
      <c r="K39" s="18">
        <v>1420</v>
      </c>
      <c r="L39" s="20">
        <f t="shared" si="3"/>
        <v>0.20361342127903642</v>
      </c>
      <c r="M39" s="3">
        <v>36545</v>
      </c>
      <c r="N39" s="18">
        <v>6919</v>
      </c>
      <c r="O39" s="19">
        <f t="shared" si="4"/>
        <v>189.32822547544123</v>
      </c>
      <c r="P39" s="18">
        <v>1452</v>
      </c>
      <c r="Q39" s="20">
        <f t="shared" si="5"/>
        <v>0.20985691573926868</v>
      </c>
      <c r="R39" s="3">
        <v>37161</v>
      </c>
      <c r="S39" s="18">
        <v>7190</v>
      </c>
      <c r="T39" s="19">
        <f t="shared" si="6"/>
        <v>193.48241435913997</v>
      </c>
      <c r="U39" s="18">
        <v>1502</v>
      </c>
      <c r="V39" s="20">
        <f t="shared" si="7"/>
        <v>0.20890125173852572</v>
      </c>
      <c r="W39" s="3">
        <v>37766</v>
      </c>
      <c r="X39" s="18">
        <v>7181</v>
      </c>
      <c r="Y39" s="19">
        <f t="shared" si="8"/>
        <v>190.1445744849865</v>
      </c>
      <c r="Z39" s="18">
        <v>1495</v>
      </c>
      <c r="AA39" s="20">
        <f t="shared" si="9"/>
        <v>0.20818827461356357</v>
      </c>
    </row>
    <row r="40" spans="2:27" ht="14.25">
      <c r="B40" s="21" t="s">
        <v>43</v>
      </c>
      <c r="C40" s="14">
        <v>16948</v>
      </c>
      <c r="D40" s="14">
        <v>3517</v>
      </c>
      <c r="E40" s="15">
        <f t="shared" si="0"/>
        <v>207.51711116355912</v>
      </c>
      <c r="F40" s="14">
        <v>1062</v>
      </c>
      <c r="G40" s="16">
        <f t="shared" si="1"/>
        <v>0.30196189934603357</v>
      </c>
      <c r="H40" s="4">
        <v>17182</v>
      </c>
      <c r="I40" s="14">
        <v>3450</v>
      </c>
      <c r="J40" s="15">
        <f t="shared" si="2"/>
        <v>200.79152601559773</v>
      </c>
      <c r="K40" s="14">
        <v>989</v>
      </c>
      <c r="L40" s="16">
        <f t="shared" si="3"/>
        <v>0.2866666666666667</v>
      </c>
      <c r="M40" s="4">
        <v>17412</v>
      </c>
      <c r="N40" s="14">
        <v>3499</v>
      </c>
      <c r="O40" s="15">
        <f t="shared" si="4"/>
        <v>200.95336549506086</v>
      </c>
      <c r="P40" s="14">
        <v>1047</v>
      </c>
      <c r="Q40" s="16">
        <f t="shared" si="5"/>
        <v>0.2992283509574164</v>
      </c>
      <c r="R40" s="4">
        <v>17639</v>
      </c>
      <c r="S40" s="14">
        <v>3669</v>
      </c>
      <c r="T40" s="15">
        <f t="shared" si="6"/>
        <v>208.00498894495155</v>
      </c>
      <c r="U40" s="14">
        <v>1121</v>
      </c>
      <c r="V40" s="16">
        <f t="shared" si="7"/>
        <v>0.30553284273644044</v>
      </c>
      <c r="W40" s="4">
        <v>17863</v>
      </c>
      <c r="X40" s="14">
        <v>3621</v>
      </c>
      <c r="Y40" s="15">
        <f t="shared" si="8"/>
        <v>202.70951128030006</v>
      </c>
      <c r="Z40" s="14">
        <v>1077</v>
      </c>
      <c r="AA40" s="16">
        <f t="shared" si="9"/>
        <v>0.29743164871582434</v>
      </c>
    </row>
    <row r="41" spans="2:27" ht="14.25">
      <c r="B41" s="17" t="s">
        <v>44</v>
      </c>
      <c r="C41" s="18">
        <v>105469</v>
      </c>
      <c r="D41" s="18">
        <v>20896</v>
      </c>
      <c r="E41" s="19">
        <f t="shared" si="0"/>
        <v>198.12456740843282</v>
      </c>
      <c r="F41" s="18">
        <v>4846</v>
      </c>
      <c r="G41" s="20">
        <f t="shared" si="1"/>
        <v>0.2319104134762634</v>
      </c>
      <c r="H41" s="3">
        <v>107599</v>
      </c>
      <c r="I41" s="18">
        <v>20421</v>
      </c>
      <c r="J41" s="19">
        <f t="shared" si="2"/>
        <v>189.78800918224147</v>
      </c>
      <c r="K41" s="18">
        <v>4713</v>
      </c>
      <c r="L41" s="20">
        <f t="shared" si="3"/>
        <v>0.2307918319377112</v>
      </c>
      <c r="M41" s="3">
        <v>109695</v>
      </c>
      <c r="N41" s="18">
        <v>20390</v>
      </c>
      <c r="O41" s="19">
        <f t="shared" si="4"/>
        <v>185.879028214595</v>
      </c>
      <c r="P41" s="18">
        <v>4863</v>
      </c>
      <c r="Q41" s="20">
        <f t="shared" si="5"/>
        <v>0.23849926434526728</v>
      </c>
      <c r="R41" s="3">
        <v>111759</v>
      </c>
      <c r="S41" s="18">
        <v>21043</v>
      </c>
      <c r="T41" s="19">
        <f t="shared" si="6"/>
        <v>188.28908633756566</v>
      </c>
      <c r="U41" s="18">
        <v>5007</v>
      </c>
      <c r="V41" s="20">
        <f t="shared" si="7"/>
        <v>0.2379413581713634</v>
      </c>
      <c r="W41" s="3">
        <v>113795</v>
      </c>
      <c r="X41" s="18">
        <v>21183</v>
      </c>
      <c r="Y41" s="19">
        <f t="shared" si="8"/>
        <v>186.1505338547388</v>
      </c>
      <c r="Z41" s="18">
        <v>5132</v>
      </c>
      <c r="AA41" s="20">
        <f t="shared" si="9"/>
        <v>0.2422697446065241</v>
      </c>
    </row>
    <row r="42" spans="2:27" ht="14.25">
      <c r="B42" s="21" t="s">
        <v>45</v>
      </c>
      <c r="C42" s="14">
        <v>703504</v>
      </c>
      <c r="D42" s="14">
        <v>209578</v>
      </c>
      <c r="E42" s="15">
        <f t="shared" si="0"/>
        <v>297.90591098273785</v>
      </c>
      <c r="F42" s="14">
        <v>10077</v>
      </c>
      <c r="G42" s="16">
        <f t="shared" si="1"/>
        <v>0.04808233688650526</v>
      </c>
      <c r="H42" s="4">
        <v>708733</v>
      </c>
      <c r="I42" s="14">
        <v>206792</v>
      </c>
      <c r="J42" s="15">
        <f t="shared" si="2"/>
        <v>291.77701616828904</v>
      </c>
      <c r="K42" s="14">
        <v>9687</v>
      </c>
      <c r="L42" s="16">
        <f t="shared" si="3"/>
        <v>0.04684417192154435</v>
      </c>
      <c r="M42" s="4">
        <v>713947</v>
      </c>
      <c r="N42" s="14">
        <v>206106</v>
      </c>
      <c r="O42" s="15">
        <f t="shared" si="4"/>
        <v>288.6852945666835</v>
      </c>
      <c r="P42" s="14">
        <v>9790</v>
      </c>
      <c r="Q42" s="16">
        <f t="shared" si="5"/>
        <v>0.047499830184468184</v>
      </c>
      <c r="R42" s="4">
        <v>719013</v>
      </c>
      <c r="S42" s="14">
        <v>218038</v>
      </c>
      <c r="T42" s="15">
        <f t="shared" si="6"/>
        <v>303.246255630983</v>
      </c>
      <c r="U42" s="14">
        <v>9943</v>
      </c>
      <c r="V42" s="16">
        <f t="shared" si="7"/>
        <v>0.04560214274575991</v>
      </c>
      <c r="W42" s="4">
        <v>724010</v>
      </c>
      <c r="X42" s="14">
        <v>216723</v>
      </c>
      <c r="Y42" s="15">
        <f t="shared" si="8"/>
        <v>299.3370257316888</v>
      </c>
      <c r="Z42" s="14">
        <v>10064</v>
      </c>
      <c r="AA42" s="16">
        <f t="shared" si="9"/>
        <v>0.04643715710838259</v>
      </c>
    </row>
    <row r="43" spans="2:27" ht="14.25">
      <c r="B43" s="17" t="s">
        <v>46</v>
      </c>
      <c r="C43" s="18">
        <v>117364</v>
      </c>
      <c r="D43" s="18">
        <v>28831</v>
      </c>
      <c r="E43" s="19">
        <f t="shared" si="0"/>
        <v>245.6545448348727</v>
      </c>
      <c r="F43" s="18">
        <v>6871</v>
      </c>
      <c r="G43" s="20">
        <f t="shared" si="1"/>
        <v>0.23831986403523986</v>
      </c>
      <c r="H43" s="3">
        <v>118593</v>
      </c>
      <c r="I43" s="18">
        <v>28520</v>
      </c>
      <c r="J43" s="19">
        <f t="shared" si="2"/>
        <v>240.48636934726335</v>
      </c>
      <c r="K43" s="18">
        <v>6633</v>
      </c>
      <c r="L43" s="20">
        <f t="shared" si="3"/>
        <v>0.2325736325385694</v>
      </c>
      <c r="M43" s="3">
        <v>119805</v>
      </c>
      <c r="N43" s="18">
        <v>28350</v>
      </c>
      <c r="O43" s="19">
        <f t="shared" si="4"/>
        <v>236.6345311130587</v>
      </c>
      <c r="P43" s="18">
        <v>6794</v>
      </c>
      <c r="Q43" s="20">
        <f t="shared" si="5"/>
        <v>0.239647266313933</v>
      </c>
      <c r="R43" s="3">
        <v>120998</v>
      </c>
      <c r="S43" s="18">
        <v>28945</v>
      </c>
      <c r="T43" s="19">
        <f t="shared" si="6"/>
        <v>239.21883006330683</v>
      </c>
      <c r="U43" s="18">
        <v>6952</v>
      </c>
      <c r="V43" s="20">
        <f t="shared" si="7"/>
        <v>0.24017965106235964</v>
      </c>
      <c r="W43" s="3">
        <v>122174</v>
      </c>
      <c r="X43" s="18">
        <v>28856</v>
      </c>
      <c r="Y43" s="19">
        <f t="shared" si="8"/>
        <v>236.18773225072437</v>
      </c>
      <c r="Z43" s="18">
        <v>7014</v>
      </c>
      <c r="AA43" s="20">
        <f t="shared" si="9"/>
        <v>0.2430690324369282</v>
      </c>
    </row>
    <row r="44" spans="2:27" ht="14.25">
      <c r="B44" s="21" t="s">
        <v>47</v>
      </c>
      <c r="C44" s="14">
        <v>64174</v>
      </c>
      <c r="D44" s="14">
        <v>11009</v>
      </c>
      <c r="E44" s="15">
        <f t="shared" si="0"/>
        <v>171.54922554305483</v>
      </c>
      <c r="F44" s="14">
        <v>1638</v>
      </c>
      <c r="G44" s="16">
        <f t="shared" si="1"/>
        <v>0.14878735579980015</v>
      </c>
      <c r="H44" s="4">
        <v>65329</v>
      </c>
      <c r="I44" s="14">
        <v>11126</v>
      </c>
      <c r="J44" s="15">
        <f t="shared" si="2"/>
        <v>170.30721425400662</v>
      </c>
      <c r="K44" s="14">
        <v>1587</v>
      </c>
      <c r="L44" s="16">
        <f t="shared" si="3"/>
        <v>0.14263886392234407</v>
      </c>
      <c r="M44" s="4">
        <v>66466</v>
      </c>
      <c r="N44" s="14">
        <v>10944</v>
      </c>
      <c r="O44" s="15">
        <f t="shared" si="4"/>
        <v>164.65561339632293</v>
      </c>
      <c r="P44" s="14">
        <v>1599</v>
      </c>
      <c r="Q44" s="16">
        <f t="shared" si="5"/>
        <v>0.14610745614035087</v>
      </c>
      <c r="R44" s="4">
        <v>67586</v>
      </c>
      <c r="S44" s="14">
        <v>11306</v>
      </c>
      <c r="T44" s="15">
        <f t="shared" si="6"/>
        <v>167.2831651525464</v>
      </c>
      <c r="U44" s="14">
        <v>1624</v>
      </c>
      <c r="V44" s="16">
        <f t="shared" si="7"/>
        <v>0.14364054484344596</v>
      </c>
      <c r="W44" s="4">
        <v>68691</v>
      </c>
      <c r="X44" s="14">
        <v>11346</v>
      </c>
      <c r="Y44" s="15">
        <f t="shared" si="8"/>
        <v>165.17447700572126</v>
      </c>
      <c r="Z44" s="14">
        <v>1645</v>
      </c>
      <c r="AA44" s="16">
        <f t="shared" si="9"/>
        <v>0.14498501674598976</v>
      </c>
    </row>
    <row r="45" spans="2:27" ht="14.25">
      <c r="B45" s="17" t="s">
        <v>48</v>
      </c>
      <c r="C45" s="18">
        <v>363309</v>
      </c>
      <c r="D45" s="18">
        <v>73135</v>
      </c>
      <c r="E45" s="19">
        <f t="shared" si="0"/>
        <v>201.30247255091396</v>
      </c>
      <c r="F45" s="18">
        <v>17456</v>
      </c>
      <c r="G45" s="20">
        <f t="shared" si="1"/>
        <v>0.2386818896561154</v>
      </c>
      <c r="H45" s="3">
        <v>370798</v>
      </c>
      <c r="I45" s="18">
        <v>71999</v>
      </c>
      <c r="J45" s="19">
        <f t="shared" si="2"/>
        <v>194.17310772981517</v>
      </c>
      <c r="K45" s="18">
        <v>16358</v>
      </c>
      <c r="L45" s="20">
        <f t="shared" si="3"/>
        <v>0.2271975999666662</v>
      </c>
      <c r="M45" s="3">
        <v>378167</v>
      </c>
      <c r="N45" s="18">
        <v>71320</v>
      </c>
      <c r="O45" s="19">
        <f t="shared" si="4"/>
        <v>188.5939280793935</v>
      </c>
      <c r="P45" s="18">
        <v>17509</v>
      </c>
      <c r="Q45" s="20">
        <f t="shared" si="5"/>
        <v>0.2454991587212563</v>
      </c>
      <c r="R45" s="3">
        <v>385426</v>
      </c>
      <c r="S45" s="18">
        <v>75256</v>
      </c>
      <c r="T45" s="19">
        <f t="shared" si="6"/>
        <v>195.254082495732</v>
      </c>
      <c r="U45" s="18">
        <v>18401</v>
      </c>
      <c r="V45" s="20">
        <f t="shared" si="7"/>
        <v>0.24451206548315085</v>
      </c>
      <c r="W45" s="3">
        <v>392587</v>
      </c>
      <c r="X45" s="18">
        <v>76233</v>
      </c>
      <c r="Y45" s="19">
        <f t="shared" si="8"/>
        <v>194.1811623920303</v>
      </c>
      <c r="Z45" s="18">
        <v>18845</v>
      </c>
      <c r="AA45" s="20">
        <f t="shared" si="9"/>
        <v>0.247202655018168</v>
      </c>
    </row>
    <row r="46" spans="2:27" ht="14.25">
      <c r="B46" s="21" t="s">
        <v>49</v>
      </c>
      <c r="C46" s="14">
        <v>101239</v>
      </c>
      <c r="D46" s="14">
        <v>16531</v>
      </c>
      <c r="E46" s="15">
        <f t="shared" si="0"/>
        <v>163.28687561117752</v>
      </c>
      <c r="F46" s="14">
        <v>1863</v>
      </c>
      <c r="G46" s="16">
        <f t="shared" si="1"/>
        <v>0.11269735648176155</v>
      </c>
      <c r="H46" s="4">
        <v>103597</v>
      </c>
      <c r="I46" s="14">
        <v>15975</v>
      </c>
      <c r="J46" s="15">
        <f t="shared" si="2"/>
        <v>154.2033070455708</v>
      </c>
      <c r="K46" s="14">
        <v>1773</v>
      </c>
      <c r="L46" s="16">
        <f t="shared" si="3"/>
        <v>0.11098591549295775</v>
      </c>
      <c r="M46" s="4">
        <v>105918</v>
      </c>
      <c r="N46" s="14">
        <v>15688</v>
      </c>
      <c r="O46" s="15">
        <f t="shared" si="4"/>
        <v>148.1145792027795</v>
      </c>
      <c r="P46" s="14">
        <v>1803</v>
      </c>
      <c r="Q46" s="16">
        <f t="shared" si="5"/>
        <v>0.11492860785313616</v>
      </c>
      <c r="R46" s="4">
        <v>108203</v>
      </c>
      <c r="S46" s="14">
        <v>16288</v>
      </c>
      <c r="T46" s="15">
        <f t="shared" si="6"/>
        <v>150.5318706505365</v>
      </c>
      <c r="U46" s="14">
        <v>1870</v>
      </c>
      <c r="V46" s="16">
        <f t="shared" si="7"/>
        <v>0.11480844793713163</v>
      </c>
      <c r="W46" s="4">
        <v>110457</v>
      </c>
      <c r="X46" s="14">
        <v>16376</v>
      </c>
      <c r="Y46" s="15">
        <f t="shared" si="8"/>
        <v>148.25678770924432</v>
      </c>
      <c r="Z46" s="14">
        <v>1909</v>
      </c>
      <c r="AA46" s="16">
        <f t="shared" si="9"/>
        <v>0.11657303370786516</v>
      </c>
    </row>
    <row r="47" spans="2:27" ht="14.25">
      <c r="B47" s="17" t="s">
        <v>50</v>
      </c>
      <c r="C47" s="18">
        <v>73825</v>
      </c>
      <c r="D47" s="18">
        <v>13864</v>
      </c>
      <c r="E47" s="19">
        <f t="shared" si="0"/>
        <v>187.79546224178802</v>
      </c>
      <c r="F47" s="18">
        <v>1869</v>
      </c>
      <c r="G47" s="20">
        <f t="shared" si="1"/>
        <v>0.13480957876514715</v>
      </c>
      <c r="H47" s="3">
        <v>75506</v>
      </c>
      <c r="I47" s="18">
        <v>13733</v>
      </c>
      <c r="J47" s="19">
        <f t="shared" si="2"/>
        <v>181.8795857282865</v>
      </c>
      <c r="K47" s="18">
        <v>1870</v>
      </c>
      <c r="L47" s="20">
        <f t="shared" si="3"/>
        <v>0.13616835360081556</v>
      </c>
      <c r="M47" s="3">
        <v>77161</v>
      </c>
      <c r="N47" s="18">
        <v>13425</v>
      </c>
      <c r="O47" s="19">
        <f t="shared" si="4"/>
        <v>173.98685864620728</v>
      </c>
      <c r="P47" s="18">
        <v>1948</v>
      </c>
      <c r="Q47" s="20">
        <f t="shared" si="5"/>
        <v>0.1451024208566108</v>
      </c>
      <c r="R47" s="3">
        <v>78791</v>
      </c>
      <c r="S47" s="18">
        <v>13775</v>
      </c>
      <c r="T47" s="19">
        <f t="shared" si="6"/>
        <v>174.82961251919636</v>
      </c>
      <c r="U47" s="18">
        <v>1955</v>
      </c>
      <c r="V47" s="20">
        <f t="shared" si="7"/>
        <v>0.14192377495462796</v>
      </c>
      <c r="W47" s="3">
        <v>80398</v>
      </c>
      <c r="X47" s="18">
        <v>13908</v>
      </c>
      <c r="Y47" s="19">
        <f t="shared" si="8"/>
        <v>172.98937784522002</v>
      </c>
      <c r="Z47" s="18">
        <v>2006</v>
      </c>
      <c r="AA47" s="20">
        <f t="shared" si="9"/>
        <v>0.14423353465631292</v>
      </c>
    </row>
    <row r="48" spans="2:27" ht="14.25">
      <c r="B48" s="21" t="s">
        <v>51</v>
      </c>
      <c r="C48" s="14">
        <v>125613</v>
      </c>
      <c r="D48" s="14">
        <v>33135</v>
      </c>
      <c r="E48" s="15">
        <f t="shared" si="0"/>
        <v>263.7863915359079</v>
      </c>
      <c r="F48" s="14">
        <v>7241</v>
      </c>
      <c r="G48" s="16">
        <f t="shared" si="1"/>
        <v>0.21853025501735326</v>
      </c>
      <c r="H48" s="4">
        <v>126865</v>
      </c>
      <c r="I48" s="14">
        <v>32631</v>
      </c>
      <c r="J48" s="15">
        <f t="shared" si="2"/>
        <v>257.2104205257557</v>
      </c>
      <c r="K48" s="14">
        <v>7244</v>
      </c>
      <c r="L48" s="16">
        <f t="shared" si="3"/>
        <v>0.22199748705218963</v>
      </c>
      <c r="M48" s="4">
        <v>128096</v>
      </c>
      <c r="N48" s="14">
        <v>30963</v>
      </c>
      <c r="O48" s="15">
        <f t="shared" si="4"/>
        <v>241.71714963777166</v>
      </c>
      <c r="P48" s="14">
        <v>6985</v>
      </c>
      <c r="Q48" s="16">
        <f t="shared" si="5"/>
        <v>0.22559183541646483</v>
      </c>
      <c r="R48" s="4">
        <v>129309</v>
      </c>
      <c r="S48" s="14">
        <v>32444</v>
      </c>
      <c r="T48" s="15">
        <f t="shared" si="6"/>
        <v>250.90287605657764</v>
      </c>
      <c r="U48" s="14">
        <v>7536</v>
      </c>
      <c r="V48" s="16">
        <f t="shared" si="7"/>
        <v>0.23227715448156824</v>
      </c>
      <c r="W48" s="4">
        <v>130506</v>
      </c>
      <c r="X48" s="14">
        <v>34037</v>
      </c>
      <c r="Y48" s="15">
        <f t="shared" si="8"/>
        <v>260.8079322023508</v>
      </c>
      <c r="Z48" s="14">
        <v>8045</v>
      </c>
      <c r="AA48" s="16">
        <f t="shared" si="9"/>
        <v>0.23636043129535506</v>
      </c>
    </row>
    <row r="49" spans="2:27" ht="14.25">
      <c r="B49" s="26" t="s">
        <v>52</v>
      </c>
      <c r="C49" s="27">
        <f>SUM(C33:C48)</f>
        <v>2304875</v>
      </c>
      <c r="D49" s="27">
        <f>SUM(D33:D48)</f>
        <v>561181</v>
      </c>
      <c r="E49" s="28">
        <f t="shared" si="0"/>
        <v>243.47567655512773</v>
      </c>
      <c r="F49" s="27">
        <f>SUM(F33:F48)</f>
        <v>82026</v>
      </c>
      <c r="G49" s="29">
        <f t="shared" si="1"/>
        <v>0.1461667447757497</v>
      </c>
      <c r="H49" s="5">
        <f>SUM(H33:H48)</f>
        <v>2335768</v>
      </c>
      <c r="I49" s="27">
        <f>SUM(I33:I48)</f>
        <v>553075</v>
      </c>
      <c r="J49" s="28">
        <f t="shared" si="2"/>
        <v>236.78507454507468</v>
      </c>
      <c r="K49" s="27">
        <f>SUM(K33:K48)</f>
        <v>79165</v>
      </c>
      <c r="L49" s="29">
        <f t="shared" si="3"/>
        <v>0.143136102698549</v>
      </c>
      <c r="M49" s="5">
        <f>SUM(M33:M48)</f>
        <v>2366265</v>
      </c>
      <c r="N49" s="27">
        <f>SUM(N33:N48)</f>
        <v>546274</v>
      </c>
      <c r="O49" s="28">
        <f t="shared" si="4"/>
        <v>230.85918103001987</v>
      </c>
      <c r="P49" s="27">
        <f>SUM(P33:P48)</f>
        <v>80697</v>
      </c>
      <c r="Q49" s="29">
        <f t="shared" si="5"/>
        <v>0.14772257145681472</v>
      </c>
      <c r="R49" s="5">
        <f>SUM(R33:R48)</f>
        <v>2396197</v>
      </c>
      <c r="S49" s="27">
        <f>SUM(S33:S48)</f>
        <v>574351</v>
      </c>
      <c r="T49" s="28">
        <f t="shared" si="6"/>
        <v>239.69272977138357</v>
      </c>
      <c r="U49" s="27">
        <f>SUM(U33:U48)</f>
        <v>84534</v>
      </c>
      <c r="V49" s="29">
        <f t="shared" si="7"/>
        <v>0.14718177560411666</v>
      </c>
      <c r="W49" s="5">
        <f>SUM(W33:W48)</f>
        <v>2425730</v>
      </c>
      <c r="X49" s="27">
        <f>SUM(X33:X48)</f>
        <v>577914</v>
      </c>
      <c r="Y49" s="28">
        <f t="shared" si="8"/>
        <v>238.24333293482786</v>
      </c>
      <c r="Z49" s="27">
        <f>SUM(Z33:Z48)</f>
        <v>87055</v>
      </c>
      <c r="AA49" s="29">
        <f t="shared" si="9"/>
        <v>0.15063659990932907</v>
      </c>
    </row>
    <row r="50" spans="2:27" ht="14.25">
      <c r="B50" s="22" t="s">
        <v>53</v>
      </c>
      <c r="C50" s="23">
        <v>3871813</v>
      </c>
      <c r="D50" s="23">
        <v>922429</v>
      </c>
      <c r="E50" s="24">
        <f t="shared" si="0"/>
        <v>238.24213617754782</v>
      </c>
      <c r="F50" s="23">
        <v>98260</v>
      </c>
      <c r="G50" s="25">
        <f t="shared" si="1"/>
        <v>0.10652310367518801</v>
      </c>
      <c r="H50" s="8">
        <v>3891494</v>
      </c>
      <c r="I50" s="23">
        <v>912871</v>
      </c>
      <c r="J50" s="24">
        <f t="shared" si="2"/>
        <v>234.5811146053418</v>
      </c>
      <c r="K50" s="23">
        <v>94890</v>
      </c>
      <c r="L50" s="25">
        <f t="shared" si="3"/>
        <v>0.10394677889866148</v>
      </c>
      <c r="M50" s="8">
        <v>3910772</v>
      </c>
      <c r="N50" s="23">
        <v>902253</v>
      </c>
      <c r="O50" s="24">
        <f t="shared" si="4"/>
        <v>230.70969107889698</v>
      </c>
      <c r="P50" s="23">
        <v>96890</v>
      </c>
      <c r="Q50" s="25">
        <f t="shared" si="5"/>
        <v>0.10738673077285418</v>
      </c>
      <c r="R50" s="8">
        <v>3929864</v>
      </c>
      <c r="S50" s="23">
        <v>932649</v>
      </c>
      <c r="T50" s="24">
        <f t="shared" si="6"/>
        <v>237.32347989650532</v>
      </c>
      <c r="U50" s="23">
        <v>101423</v>
      </c>
      <c r="V50" s="25">
        <f t="shared" si="7"/>
        <v>0.10874723502625318</v>
      </c>
      <c r="W50" s="8">
        <v>3948699</v>
      </c>
      <c r="X50" s="23">
        <v>929744</v>
      </c>
      <c r="Y50" s="24">
        <f t="shared" si="8"/>
        <v>235.45577923260294</v>
      </c>
      <c r="Z50" s="23">
        <v>103125</v>
      </c>
      <c r="AA50" s="25">
        <f t="shared" si="9"/>
        <v>0.11091762893871862</v>
      </c>
    </row>
    <row r="51" spans="2:27" ht="14.25">
      <c r="B51" s="26" t="s">
        <v>9</v>
      </c>
      <c r="C51" s="27">
        <v>3068043</v>
      </c>
      <c r="D51" s="27">
        <v>1192881</v>
      </c>
      <c r="E51" s="28">
        <f t="shared" si="0"/>
        <v>388.80843586612053</v>
      </c>
      <c r="F51" s="27">
        <v>99240</v>
      </c>
      <c r="G51" s="29">
        <f t="shared" si="1"/>
        <v>0.08319354570992413</v>
      </c>
      <c r="H51" s="5">
        <v>3072029</v>
      </c>
      <c r="I51" s="27">
        <v>1175188</v>
      </c>
      <c r="J51" s="28">
        <f t="shared" si="2"/>
        <v>382.54456582278357</v>
      </c>
      <c r="K51" s="27">
        <v>95281</v>
      </c>
      <c r="L51" s="29">
        <f t="shared" si="3"/>
        <v>0.08107724040749224</v>
      </c>
      <c r="M51" s="5">
        <v>3075646</v>
      </c>
      <c r="N51" s="27">
        <v>1137991</v>
      </c>
      <c r="O51" s="28">
        <f t="shared" si="4"/>
        <v>370.0006437671955</v>
      </c>
      <c r="P51" s="27">
        <v>93731</v>
      </c>
      <c r="Q51" s="29">
        <f t="shared" si="5"/>
        <v>0.08236532626356448</v>
      </c>
      <c r="R51" s="5">
        <v>3078836</v>
      </c>
      <c r="S51" s="27">
        <v>1151218</v>
      </c>
      <c r="T51" s="28">
        <f t="shared" si="6"/>
        <v>373.9133880466514</v>
      </c>
      <c r="U51" s="27">
        <v>94159</v>
      </c>
      <c r="V51" s="29">
        <f t="shared" si="7"/>
        <v>0.08179076421668181</v>
      </c>
      <c r="W51" s="5">
        <v>3081550</v>
      </c>
      <c r="X51" s="27">
        <v>1152080</v>
      </c>
      <c r="Y51" s="28">
        <f t="shared" si="8"/>
        <v>373.8638023072804</v>
      </c>
      <c r="Z51" s="27">
        <v>94437</v>
      </c>
      <c r="AA51" s="29">
        <f t="shared" si="9"/>
        <v>0.08197087007846678</v>
      </c>
    </row>
    <row r="52" spans="2:27" ht="14.25">
      <c r="B52" s="30" t="s">
        <v>54</v>
      </c>
      <c r="C52" s="31">
        <v>44494502</v>
      </c>
      <c r="D52" s="31">
        <v>10003400</v>
      </c>
      <c r="E52" s="32">
        <f t="shared" si="0"/>
        <v>224.82328266085548</v>
      </c>
      <c r="F52" s="31">
        <v>1179899</v>
      </c>
      <c r="G52" s="33">
        <f t="shared" si="1"/>
        <v>0.11794979706899654</v>
      </c>
      <c r="H52" s="34">
        <v>44938712</v>
      </c>
      <c r="I52" s="31">
        <v>9919166</v>
      </c>
      <c r="J52" s="32">
        <f t="shared" si="2"/>
        <v>220.72653083604177</v>
      </c>
      <c r="K52" s="31">
        <v>1134855</v>
      </c>
      <c r="L52" s="33">
        <f t="shared" si="3"/>
        <v>0.11441032441638743</v>
      </c>
      <c r="M52" s="34">
        <v>45376763</v>
      </c>
      <c r="N52" s="31">
        <v>9688983</v>
      </c>
      <c r="O52" s="32">
        <f t="shared" si="4"/>
        <v>213.52300956328682</v>
      </c>
      <c r="P52" s="31">
        <v>1154297</v>
      </c>
      <c r="Q52" s="33">
        <f t="shared" si="5"/>
        <v>0.11913500106254701</v>
      </c>
      <c r="R52" s="34">
        <v>45808747</v>
      </c>
      <c r="S52" s="31">
        <v>10058970</v>
      </c>
      <c r="T52" s="32">
        <f t="shared" si="6"/>
        <v>219.58622880473024</v>
      </c>
      <c r="U52" s="31">
        <v>1191506</v>
      </c>
      <c r="V52" s="33">
        <f t="shared" si="7"/>
        <v>0.11845208803684672</v>
      </c>
      <c r="W52" s="34">
        <v>46234830</v>
      </c>
      <c r="X52" s="31">
        <v>10113450</v>
      </c>
      <c r="Y52" s="32">
        <f t="shared" si="8"/>
        <v>218.74093621626812</v>
      </c>
      <c r="Z52" s="31">
        <v>1215813</v>
      </c>
      <c r="AA52" s="33">
        <f t="shared" si="9"/>
        <v>0.12021743322011777</v>
      </c>
    </row>
    <row r="53" spans="2:8" ht="14.25">
      <c r="B53" s="11"/>
      <c r="C53" s="7"/>
      <c r="D53" s="6"/>
      <c r="E53" s="6"/>
      <c r="F53" s="6"/>
      <c r="G53" s="7"/>
      <c r="H53" s="6"/>
    </row>
    <row r="54" spans="2:8" ht="14.25">
      <c r="B54" s="11"/>
      <c r="C54" s="7"/>
      <c r="D54" s="6"/>
      <c r="E54" s="6"/>
      <c r="F54" s="6"/>
      <c r="G54" s="7"/>
      <c r="H54" s="6"/>
    </row>
    <row r="56" ht="14.25">
      <c r="B56" s="2" t="s">
        <v>8</v>
      </c>
    </row>
    <row r="57" spans="2:9" ht="14.25">
      <c r="B57" s="41" t="s">
        <v>6</v>
      </c>
      <c r="C57" s="41"/>
      <c r="D57" s="41"/>
      <c r="E57" s="41"/>
      <c r="F57" s="41"/>
      <c r="G57" s="41"/>
      <c r="H57" s="41"/>
      <c r="I57" s="9"/>
    </row>
    <row r="58" spans="2:9" ht="14.25">
      <c r="B58" s="41" t="s">
        <v>7</v>
      </c>
      <c r="C58" s="41"/>
      <c r="D58" s="41"/>
      <c r="E58" s="41"/>
      <c r="F58" s="41"/>
      <c r="G58" s="41"/>
      <c r="H58" s="41"/>
      <c r="I58" s="9"/>
    </row>
    <row r="59" spans="2:9" ht="63.75" customHeight="1">
      <c r="B59" s="39" t="s">
        <v>56</v>
      </c>
      <c r="C59" s="40"/>
      <c r="D59" s="40"/>
      <c r="E59" s="40"/>
      <c r="F59" s="40"/>
      <c r="G59" s="40"/>
      <c r="H59" s="40"/>
      <c r="I59" s="10"/>
    </row>
  </sheetData>
  <sheetProtection/>
  <mergeCells count="11">
    <mergeCell ref="B59:H59"/>
    <mergeCell ref="B57:H57"/>
    <mergeCell ref="B58:H58"/>
    <mergeCell ref="B6:B7"/>
    <mergeCell ref="C6:G6"/>
    <mergeCell ref="H6:L6"/>
    <mergeCell ref="B2:AA2"/>
    <mergeCell ref="M6:Q6"/>
    <mergeCell ref="R6:V6"/>
    <mergeCell ref="W6:AA6"/>
    <mergeCell ref="B3:AA3"/>
  </mergeCells>
  <printOptions/>
  <pageMargins left="0.7" right="0.7" top="0.75" bottom="0.75" header="0.3" footer="0.3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2022-07-22T19:08:09Z</cp:lastPrinted>
  <dcterms:created xsi:type="dcterms:W3CDTF">2015-06-05T18:19:34Z</dcterms:created>
  <dcterms:modified xsi:type="dcterms:W3CDTF">2022-07-22T19:09:18Z</dcterms:modified>
  <cp:category/>
  <cp:version/>
  <cp:contentType/>
  <cp:contentStatus/>
</cp:coreProperties>
</file>