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8" yWindow="75" windowWidth="9015" windowHeight="7815" activeTab="0"/>
  </bookViews>
  <sheets>
    <sheet name=" tasa MM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<sst xmlns="http://schemas.openxmlformats.org/spreadsheetml/2006/main" count="65" uniqueCount="35">
  <si>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Total Provincia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</si>
  <si>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</si>
  <si>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</si>
  <si>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</si>
  <si>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</si>
  <si>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</si>
  <si>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</si>
  <si>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</si>
  <si>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</si>
  <si>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</si>
  <si>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</si>
  <si>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</si>
  <si>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</si>
  <si>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</si>
  <si>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</si>
  <si>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</si>
  <si>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</si>
  <si>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</si>
  <si>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</si>
  <si>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</si>
  <si>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</si>
  <si>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</si>
  <si>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Vicente López</t>
  </si>
  <si>
    <t>Lomas de Zamora</t>
  </si>
  <si>
    <t>Notas:</t>
  </si>
  <si>
    <t>Tres de Febrero</t>
  </si>
  <si>
    <t>Partido</t>
  </si>
  <si>
    <t>Nacidos vivos</t>
  </si>
  <si>
    <r>
      <rPr>
        <b/>
        <sz val="9"/>
        <rFont val="Calibri"/>
        <family val="2"/>
      </rPr>
      <t>Fuente</t>
    </r>
    <r>
      <rPr>
        <sz val="9"/>
        <rFont val="Calibri"/>
        <family val="2"/>
      </rPr>
      <t>: Elaboracion propia en base a datos de Dirección de Información Sistematizada del Departamento Estadísticas de Servicios de Salud de la Provincia de Buenos Aires.</t>
    </r>
  </si>
  <si>
    <t xml:space="preserve">Los nacidos vivos presentados en esta tabla son de madres residentes en la provincia de Buenos Aires, cuyos nacimientos ocurrieron en Ciudad Autónoma de Buenos Aires o en Provincia de Buenos Aires. La Dirección de Estadísticas e Información Sistematizada incluye en su publicación los ocurridos también en otras jurisdicciones. </t>
  </si>
  <si>
    <t>Nacidos vivos, defunciones postneonatales y tasa de mortalidad postneonatal por partido</t>
  </si>
  <si>
    <t>Defunciones postneonatales</t>
  </si>
  <si>
    <t>Tasa de mortalidad postneonatal</t>
  </si>
  <si>
    <t>Total 24 partidos</t>
  </si>
  <si>
    <t>24 partidos del conurbano bonaerense y Provincia de Buenos Aires. Años 2010-2020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</si>
</sst>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0.0"/>
    <numFmt numFmtId="179" formatCode="_ * #,##0.0_ ;_ * \-#,##0.0_ ;_ * &quot;-&quot;??_ ;_ @_ "/>
    <numFmt numFmtId="180" formatCode="_-* #,##0_-;\-* #,##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Border="1" applyAlignment="1">
      <alignment vertical="center"/>
    </xf>
    <xf numFmtId="177" fontId="23" fillId="33" borderId="0" xfId="47" applyFont="1" applyFill="1" applyBorder="1" applyAlignment="1">
      <alignment horizontal="left" vertical="center"/>
    </xf>
    <xf numFmtId="178" fontId="23" fillId="33" borderId="0" xfId="47" applyNumberFormat="1" applyFont="1" applyFill="1" applyBorder="1" applyAlignment="1">
      <alignment horizontal="right" vertical="center"/>
    </xf>
    <xf numFmtId="179" fontId="23" fillId="33" borderId="0" xfId="47" applyNumberFormat="1" applyFont="1" applyFill="1" applyBorder="1" applyAlignment="1">
      <alignment horizontal="right" vertical="center"/>
    </xf>
    <xf numFmtId="0" fontId="23" fillId="33" borderId="0" xfId="0" applyFont="1" applyFill="1" applyBorder="1" applyAlignment="1">
      <alignment horizontal="right" vertical="center"/>
    </xf>
    <xf numFmtId="178" fontId="23" fillId="33" borderId="0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vertical="center"/>
    </xf>
    <xf numFmtId="1" fontId="24" fillId="0" borderId="0" xfId="47" applyNumberFormat="1" applyFont="1" applyFill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" fontId="2" fillId="0" borderId="0" xfId="47" applyNumberFormat="1" applyFont="1" applyFill="1" applyAlignment="1">
      <alignment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47" applyNumberFormat="1" applyFont="1" applyFill="1" applyAlignment="1">
      <alignment vertical="center" wrapText="1"/>
    </xf>
    <xf numFmtId="3" fontId="1" fillId="33" borderId="11" xfId="0" applyNumberFormat="1" applyFont="1" applyFill="1" applyBorder="1" applyAlignment="1">
      <alignment vertical="center"/>
    </xf>
    <xf numFmtId="3" fontId="1" fillId="34" borderId="11" xfId="0" applyNumberFormat="1" applyFont="1" applyFill="1" applyBorder="1" applyAlignment="1">
      <alignment vertical="center"/>
    </xf>
    <xf numFmtId="178" fontId="0" fillId="0" borderId="0" xfId="47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47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47" applyNumberFormat="1" applyFont="1" applyFill="1" applyAlignment="1">
      <alignment vertical="center"/>
    </xf>
    <xf numFmtId="178" fontId="0" fillId="34" borderId="0" xfId="47" applyNumberFormat="1" applyFont="1" applyFill="1" applyBorder="1" applyAlignment="1">
      <alignment horizontal="right" vertical="center"/>
    </xf>
    <xf numFmtId="178" fontId="0" fillId="34" borderId="0" xfId="0" applyNumberFormat="1" applyFont="1" applyFill="1" applyBorder="1" applyAlignment="1">
      <alignment horizontal="right" vertical="center"/>
    </xf>
    <xf numFmtId="0" fontId="27" fillId="34" borderId="13" xfId="0" applyFont="1" applyFill="1" applyBorder="1" applyAlignment="1">
      <alignment vertical="center"/>
    </xf>
    <xf numFmtId="3" fontId="28" fillId="34" borderId="10" xfId="47" applyNumberFormat="1" applyFont="1" applyFill="1" applyBorder="1" applyAlignment="1">
      <alignment horizontal="right" vertical="center"/>
    </xf>
    <xf numFmtId="3" fontId="28" fillId="0" borderId="11" xfId="47" applyNumberFormat="1" applyFont="1" applyFill="1" applyBorder="1" applyAlignment="1">
      <alignment horizontal="right" vertical="center"/>
    </xf>
    <xf numFmtId="179" fontId="0" fillId="0" borderId="12" xfId="47" applyNumberFormat="1" applyFont="1" applyFill="1" applyBorder="1" applyAlignment="1">
      <alignment horizontal="right" vertical="center"/>
    </xf>
    <xf numFmtId="3" fontId="28" fillId="34" borderId="11" xfId="47" applyNumberFormat="1" applyFont="1" applyFill="1" applyBorder="1" applyAlignment="1">
      <alignment horizontal="right" vertic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 vertical="center"/>
    </xf>
    <xf numFmtId="179" fontId="0" fillId="34" borderId="0" xfId="47" applyNumberFormat="1" applyFont="1" applyFill="1" applyBorder="1" applyAlignment="1">
      <alignment horizontal="right" vertical="center"/>
    </xf>
    <xf numFmtId="179" fontId="0" fillId="34" borderId="12" xfId="47" applyNumberFormat="1" applyFont="1" applyFill="1" applyBorder="1" applyAlignment="1">
      <alignment horizontal="right" vertical="center"/>
    </xf>
    <xf numFmtId="179" fontId="0" fillId="0" borderId="15" xfId="47" applyNumberFormat="1" applyFont="1" applyFill="1" applyBorder="1" applyAlignment="1">
      <alignment horizontal="right" vertical="center"/>
    </xf>
    <xf numFmtId="178" fontId="0" fillId="34" borderId="12" xfId="0" applyNumberFormat="1" applyFont="1" applyFill="1" applyBorder="1" applyAlignment="1">
      <alignment horizontal="right" vertical="center"/>
    </xf>
    <xf numFmtId="3" fontId="28" fillId="0" borderId="14" xfId="47" applyNumberFormat="1" applyFont="1" applyFill="1" applyBorder="1" applyAlignment="1">
      <alignment horizontal="right" vertical="center"/>
    </xf>
    <xf numFmtId="3" fontId="28" fillId="34" borderId="10" xfId="0" applyNumberFormat="1" applyFont="1" applyFill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3" fontId="28" fillId="34" borderId="11" xfId="0" applyNumberFormat="1" applyFont="1" applyFill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28" fillId="34" borderId="16" xfId="0" applyNumberFormat="1" applyFont="1" applyFill="1" applyBorder="1" applyAlignment="1">
      <alignment horizontal="right" vertical="center"/>
    </xf>
    <xf numFmtId="178" fontId="28" fillId="0" borderId="12" xfId="0" applyNumberFormat="1" applyFont="1" applyBorder="1" applyAlignment="1">
      <alignment horizontal="right" vertical="center"/>
    </xf>
    <xf numFmtId="178" fontId="28" fillId="34" borderId="12" xfId="0" applyNumberFormat="1" applyFont="1" applyFill="1" applyBorder="1" applyAlignment="1">
      <alignment horizontal="right" vertical="center"/>
    </xf>
    <xf numFmtId="178" fontId="28" fillId="0" borderId="15" xfId="0" applyNumberFormat="1" applyFont="1" applyBorder="1" applyAlignment="1">
      <alignment horizontal="right" vertical="center"/>
    </xf>
    <xf numFmtId="3" fontId="27" fillId="34" borderId="17" xfId="0" applyNumberFormat="1" applyFont="1" applyFill="1" applyBorder="1" applyAlignment="1">
      <alignment horizontal="right" vertical="center"/>
    </xf>
    <xf numFmtId="3" fontId="27" fillId="34" borderId="18" xfId="0" applyNumberFormat="1" applyFont="1" applyFill="1" applyBorder="1" applyAlignment="1">
      <alignment vertical="center"/>
    </xf>
    <xf numFmtId="178" fontId="27" fillId="34" borderId="19" xfId="0" applyNumberFormat="1" applyFont="1" applyFill="1" applyBorder="1" applyAlignment="1">
      <alignment horizontal="right" vertical="center"/>
    </xf>
    <xf numFmtId="3" fontId="27" fillId="34" borderId="17" xfId="47" applyNumberFormat="1" applyFont="1" applyFill="1" applyBorder="1" applyAlignment="1">
      <alignment horizontal="right" vertical="center"/>
    </xf>
    <xf numFmtId="1" fontId="4" fillId="35" borderId="0" xfId="87" applyNumberFormat="1" applyFont="1" applyFill="1" applyBorder="1" applyAlignment="1">
      <alignment horizontal="right" vertical="center"/>
      <protection/>
    </xf>
    <xf numFmtId="1" fontId="4" fillId="35" borderId="0" xfId="0" applyNumberFormat="1" applyFont="1" applyFill="1" applyBorder="1" applyAlignment="1">
      <alignment horizontal="right" vertical="center"/>
    </xf>
    <xf numFmtId="1" fontId="4" fillId="34" borderId="0" xfId="87" applyNumberFormat="1" applyFont="1" applyFill="1" applyBorder="1" applyAlignment="1">
      <alignment horizontal="right" vertical="center"/>
      <protection/>
    </xf>
    <xf numFmtId="1" fontId="4" fillId="34" borderId="0" xfId="0" applyNumberFormat="1" applyFont="1" applyFill="1" applyBorder="1" applyAlignment="1">
      <alignment horizontal="right" vertical="center"/>
    </xf>
    <xf numFmtId="177" fontId="27" fillId="0" borderId="13" xfId="47" applyFont="1" applyFill="1" applyBorder="1" applyAlignment="1">
      <alignment horizontal="left" vertical="center"/>
    </xf>
    <xf numFmtId="3" fontId="27" fillId="0" borderId="17" xfId="47" applyNumberFormat="1" applyFont="1" applyFill="1" applyBorder="1" applyAlignment="1">
      <alignment horizontal="right" vertical="center"/>
    </xf>
    <xf numFmtId="178" fontId="27" fillId="0" borderId="19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vertical="center"/>
    </xf>
    <xf numFmtId="178" fontId="0" fillId="0" borderId="12" xfId="47" applyNumberFormat="1" applyFont="1" applyFill="1" applyBorder="1" applyAlignment="1">
      <alignment horizontal="right" vertical="center"/>
    </xf>
    <xf numFmtId="178" fontId="28" fillId="0" borderId="15" xfId="0" applyNumberFormat="1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vertical="center"/>
    </xf>
    <xf numFmtId="177" fontId="34" fillId="37" borderId="17" xfId="47" applyFont="1" applyFill="1" applyBorder="1" applyAlignment="1">
      <alignment horizontal="center" vertical="center" wrapText="1"/>
    </xf>
    <xf numFmtId="177" fontId="34" fillId="37" borderId="18" xfId="47" applyFont="1" applyFill="1" applyBorder="1" applyAlignment="1">
      <alignment horizontal="center" vertical="center" wrapText="1"/>
    </xf>
    <xf numFmtId="1" fontId="34" fillId="37" borderId="19" xfId="47" applyNumberFormat="1" applyFont="1" applyFill="1" applyBorder="1" applyAlignment="1">
      <alignment horizontal="center" vertical="center" wrapText="1"/>
    </xf>
    <xf numFmtId="177" fontId="34" fillId="37" borderId="10" xfId="47" applyFont="1" applyFill="1" applyBorder="1" applyAlignment="1">
      <alignment horizontal="center" vertical="center" wrapText="1"/>
    </xf>
    <xf numFmtId="177" fontId="34" fillId="37" borderId="17" xfId="47" applyFont="1" applyFill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4" xfId="0" applyNumberFormat="1" applyFont="1" applyBorder="1" applyAlignment="1">
      <alignment horizontal="right" vertical="center"/>
    </xf>
    <xf numFmtId="3" fontId="28" fillId="34" borderId="10" xfId="0" applyNumberFormat="1" applyFont="1" applyFill="1" applyBorder="1" applyAlignment="1">
      <alignment horizontal="right" vertical="center"/>
    </xf>
    <xf numFmtId="3" fontId="28" fillId="34" borderId="11" xfId="0" applyNumberFormat="1" applyFont="1" applyFill="1" applyBorder="1" applyAlignment="1">
      <alignment horizontal="right" vertical="center"/>
    </xf>
    <xf numFmtId="178" fontId="28" fillId="34" borderId="16" xfId="0" applyNumberFormat="1" applyFont="1" applyFill="1" applyBorder="1" applyAlignment="1">
      <alignment horizontal="right" vertical="center"/>
    </xf>
    <xf numFmtId="178" fontId="28" fillId="0" borderId="12" xfId="0" applyNumberFormat="1" applyFont="1" applyBorder="1" applyAlignment="1">
      <alignment horizontal="right" vertical="center"/>
    </xf>
    <xf numFmtId="178" fontId="28" fillId="34" borderId="12" xfId="0" applyNumberFormat="1" applyFont="1" applyFill="1" applyBorder="1" applyAlignment="1">
      <alignment horizontal="right" vertical="center"/>
    </xf>
    <xf numFmtId="178" fontId="28" fillId="0" borderId="15" xfId="0" applyNumberFormat="1" applyFont="1" applyBorder="1" applyAlignment="1">
      <alignment horizontal="right" vertical="center"/>
    </xf>
    <xf numFmtId="3" fontId="27" fillId="34" borderId="17" xfId="0" applyNumberFormat="1" applyFont="1" applyFill="1" applyBorder="1" applyAlignment="1">
      <alignment horizontal="right" vertical="center"/>
    </xf>
    <xf numFmtId="3" fontId="27" fillId="34" borderId="18" xfId="0" applyNumberFormat="1" applyFont="1" applyFill="1" applyBorder="1" applyAlignment="1">
      <alignment vertical="center"/>
    </xf>
    <xf numFmtId="178" fontId="27" fillId="34" borderId="19" xfId="0" applyNumberFormat="1" applyFont="1" applyFill="1" applyBorder="1" applyAlignment="1">
      <alignment horizontal="right" vertical="center"/>
    </xf>
    <xf numFmtId="1" fontId="4" fillId="34" borderId="0" xfId="0" applyNumberFormat="1" applyFont="1" applyFill="1" applyBorder="1" applyAlignment="1">
      <alignment horizontal="right" vertical="center"/>
    </xf>
    <xf numFmtId="178" fontId="27" fillId="0" borderId="19" xfId="0" applyNumberFormat="1" applyFont="1" applyFill="1" applyBorder="1" applyAlignment="1">
      <alignment horizontal="right" vertical="center"/>
    </xf>
    <xf numFmtId="3" fontId="27" fillId="0" borderId="17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vertical="center"/>
    </xf>
    <xf numFmtId="1" fontId="1" fillId="34" borderId="0" xfId="0" applyNumberFormat="1" applyFont="1" applyFill="1" applyBorder="1" applyAlignment="1">
      <alignment horizontal="right" vertical="center"/>
    </xf>
    <xf numFmtId="1" fontId="1" fillId="35" borderId="0" xfId="0" applyNumberFormat="1" applyFont="1" applyFill="1" applyBorder="1" applyAlignment="1">
      <alignment horizontal="right" vertical="center"/>
    </xf>
    <xf numFmtId="0" fontId="34" fillId="37" borderId="10" xfId="0" applyFont="1" applyFill="1" applyBorder="1" applyAlignment="1">
      <alignment horizontal="center" vertical="center"/>
    </xf>
    <xf numFmtId="0" fontId="34" fillId="37" borderId="20" xfId="0" applyFont="1" applyFill="1" applyBorder="1" applyAlignment="1">
      <alignment horizontal="center" vertical="center"/>
    </xf>
    <xf numFmtId="0" fontId="34" fillId="37" borderId="16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34" fillId="37" borderId="17" xfId="0" applyFont="1" applyFill="1" applyBorder="1" applyAlignment="1">
      <alignment horizontal="center" vertical="center"/>
    </xf>
    <xf numFmtId="0" fontId="34" fillId="37" borderId="18" xfId="0" applyFont="1" applyFill="1" applyBorder="1" applyAlignment="1">
      <alignment horizontal="center" vertical="center"/>
    </xf>
    <xf numFmtId="0" fontId="34" fillId="37" borderId="19" xfId="0" applyFont="1" applyFill="1" applyBorder="1" applyAlignment="1">
      <alignment horizontal="center" vertical="center"/>
    </xf>
    <xf numFmtId="177" fontId="34" fillId="37" borderId="22" xfId="47" applyFont="1" applyFill="1" applyBorder="1" applyAlignment="1">
      <alignment horizontal="center" vertical="center"/>
    </xf>
    <xf numFmtId="177" fontId="34" fillId="37" borderId="23" xfId="47" applyFont="1" applyFill="1" applyBorder="1" applyAlignment="1">
      <alignment horizontal="center" vertical="center"/>
    </xf>
    <xf numFmtId="1" fontId="2" fillId="0" borderId="0" xfId="47" applyNumberFormat="1" applyFont="1" applyFill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17" xfId="56"/>
    <cellStyle name="Millares 18" xfId="57"/>
    <cellStyle name="Millares 19" xfId="58"/>
    <cellStyle name="Millares 2" xfId="59"/>
    <cellStyle name="Millares 20" xfId="60"/>
    <cellStyle name="Millares 21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0" xfId="83"/>
    <cellStyle name="Normal 21" xfId="84"/>
    <cellStyle name="Normal 22" xfId="85"/>
    <cellStyle name="Normal 23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as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7"/>
  <sheetViews>
    <sheetView showGridLines="0" tabSelected="1" zoomScalePageLayoutView="0" workbookViewId="0" topLeftCell="G1">
      <selection activeCell="B4" sqref="B4"/>
    </sheetView>
  </sheetViews>
  <sheetFormatPr defaultColWidth="11.421875" defaultRowHeight="12.75"/>
  <cols>
    <col min="1" max="1" width="11.421875" style="1" customWidth="1"/>
    <col min="2" max="2" width="20.57421875" style="1" customWidth="1"/>
    <col min="3" max="3" width="9.7109375" style="1" customWidth="1"/>
    <col min="4" max="4" width="14.7109375" style="1" customWidth="1"/>
    <col min="5" max="5" width="12.7109375" style="1" customWidth="1"/>
    <col min="6" max="6" width="9.7109375" style="1" customWidth="1"/>
    <col min="7" max="7" width="14.7109375" style="1" customWidth="1"/>
    <col min="8" max="8" width="12.7109375" style="1" customWidth="1"/>
    <col min="9" max="9" width="9.7109375" style="1" customWidth="1"/>
    <col min="10" max="10" width="14.7109375" style="1" customWidth="1"/>
    <col min="11" max="11" width="12.7109375" style="1" customWidth="1"/>
    <col min="12" max="12" width="9.7109375" style="1" customWidth="1"/>
    <col min="13" max="13" width="14.7109375" style="1" customWidth="1"/>
    <col min="14" max="14" width="12.7109375" style="1" customWidth="1"/>
    <col min="15" max="15" width="9.7109375" style="1" customWidth="1"/>
    <col min="16" max="16" width="14.7109375" style="1" customWidth="1"/>
    <col min="17" max="17" width="12.7109375" style="1" customWidth="1"/>
    <col min="18" max="18" width="9.7109375" style="1" customWidth="1"/>
    <col min="19" max="19" width="14.7109375" style="1" customWidth="1"/>
    <col min="20" max="20" width="12.7109375" style="1" customWidth="1"/>
    <col min="21" max="21" width="9.7109375" style="1" customWidth="1"/>
    <col min="22" max="22" width="14.7109375" style="1" customWidth="1"/>
    <col min="23" max="23" width="12.7109375" style="1" customWidth="1"/>
    <col min="24" max="24" width="11.421875" style="1" customWidth="1"/>
    <col min="25" max="25" width="15.7109375" style="1" customWidth="1"/>
    <col min="26" max="26" width="14.00390625" style="1" customWidth="1"/>
    <col min="27" max="27" width="11.421875" style="1" customWidth="1"/>
    <col min="28" max="28" width="14.7109375" style="1" customWidth="1"/>
    <col min="29" max="29" width="15.140625" style="1" customWidth="1"/>
    <col min="30" max="30" width="11.421875" style="1" customWidth="1"/>
    <col min="31" max="31" width="14.8515625" style="1" customWidth="1"/>
    <col min="32" max="32" width="15.57421875" style="1" customWidth="1"/>
    <col min="33" max="33" width="11.421875" style="1" customWidth="1"/>
    <col min="34" max="34" width="15.57421875" style="1" customWidth="1"/>
    <col min="35" max="35" width="15.28125" style="1" customWidth="1"/>
    <col min="36" max="16384" width="11.421875" style="1" customWidth="1"/>
  </cols>
  <sheetData>
    <row r="2" spans="2:22" ht="18" customHeight="1">
      <c r="B2" s="100" t="s">
        <v>30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5"/>
      <c r="V2" s="15"/>
    </row>
    <row r="3" spans="2:22" ht="18" customHeight="1">
      <c r="B3" s="101" t="s">
        <v>34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6"/>
      <c r="V3" s="16"/>
    </row>
    <row r="4" ht="18" customHeight="1"/>
    <row r="5" spans="2:35" ht="3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92"/>
      <c r="AA5" s="92"/>
      <c r="AB5" s="92"/>
      <c r="AC5" s="92"/>
      <c r="AD5" s="92"/>
      <c r="AE5" s="92"/>
      <c r="AF5" s="92"/>
      <c r="AG5" s="92"/>
      <c r="AH5" s="92"/>
      <c r="AI5" s="92"/>
    </row>
    <row r="6" spans="2:35" ht="18" customHeight="1">
      <c r="B6" s="96" t="s">
        <v>26</v>
      </c>
      <c r="C6" s="93">
        <v>2010</v>
      </c>
      <c r="D6" s="94"/>
      <c r="E6" s="95"/>
      <c r="F6" s="93">
        <v>2011</v>
      </c>
      <c r="G6" s="94"/>
      <c r="H6" s="95"/>
      <c r="I6" s="93">
        <v>2012</v>
      </c>
      <c r="J6" s="94"/>
      <c r="K6" s="95"/>
      <c r="L6" s="93">
        <v>2013</v>
      </c>
      <c r="M6" s="94"/>
      <c r="N6" s="95"/>
      <c r="O6" s="93">
        <v>2014</v>
      </c>
      <c r="P6" s="94"/>
      <c r="Q6" s="95"/>
      <c r="R6" s="93">
        <v>2015</v>
      </c>
      <c r="S6" s="94"/>
      <c r="T6" s="95"/>
      <c r="U6" s="89">
        <v>2016</v>
      </c>
      <c r="V6" s="90"/>
      <c r="W6" s="91"/>
      <c r="X6" s="89">
        <v>2017</v>
      </c>
      <c r="Y6" s="90"/>
      <c r="Z6" s="91"/>
      <c r="AA6" s="89">
        <v>2018</v>
      </c>
      <c r="AB6" s="90"/>
      <c r="AC6" s="91"/>
      <c r="AD6" s="89">
        <v>2019</v>
      </c>
      <c r="AE6" s="90"/>
      <c r="AF6" s="91"/>
      <c r="AG6" s="89">
        <v>2020</v>
      </c>
      <c r="AH6" s="90"/>
      <c r="AI6" s="91"/>
    </row>
    <row r="7" spans="2:35" ht="50.25" customHeight="1">
      <c r="B7" s="97"/>
      <c r="C7" s="67" t="s">
        <v>27</v>
      </c>
      <c r="D7" s="68" t="s">
        <v>31</v>
      </c>
      <c r="E7" s="69" t="s">
        <v>32</v>
      </c>
      <c r="F7" s="67" t="s">
        <v>27</v>
      </c>
      <c r="G7" s="68" t="s">
        <v>31</v>
      </c>
      <c r="H7" s="69" t="s">
        <v>32</v>
      </c>
      <c r="I7" s="70" t="s">
        <v>27</v>
      </c>
      <c r="J7" s="68" t="s">
        <v>31</v>
      </c>
      <c r="K7" s="69" t="s">
        <v>32</v>
      </c>
      <c r="L7" s="67" t="s">
        <v>27</v>
      </c>
      <c r="M7" s="68" t="s">
        <v>31</v>
      </c>
      <c r="N7" s="69" t="s">
        <v>32</v>
      </c>
      <c r="O7" s="67" t="s">
        <v>27</v>
      </c>
      <c r="P7" s="68" t="s">
        <v>31</v>
      </c>
      <c r="Q7" s="69" t="s">
        <v>32</v>
      </c>
      <c r="R7" s="71" t="s">
        <v>27</v>
      </c>
      <c r="S7" s="68" t="s">
        <v>31</v>
      </c>
      <c r="T7" s="69" t="s">
        <v>32</v>
      </c>
      <c r="U7" s="67" t="s">
        <v>27</v>
      </c>
      <c r="V7" s="68" t="s">
        <v>31</v>
      </c>
      <c r="W7" s="69" t="s">
        <v>32</v>
      </c>
      <c r="X7" s="67" t="s">
        <v>27</v>
      </c>
      <c r="Y7" s="68" t="s">
        <v>31</v>
      </c>
      <c r="Z7" s="69" t="s">
        <v>32</v>
      </c>
      <c r="AA7" s="67" t="s">
        <v>27</v>
      </c>
      <c r="AB7" s="68" t="s">
        <v>31</v>
      </c>
      <c r="AC7" s="69" t="s">
        <v>32</v>
      </c>
      <c r="AD7" s="67" t="s">
        <v>27</v>
      </c>
      <c r="AE7" s="68" t="s">
        <v>31</v>
      </c>
      <c r="AF7" s="69" t="s">
        <v>32</v>
      </c>
      <c r="AG7" s="67" t="s">
        <v>27</v>
      </c>
      <c r="AH7" s="68" t="s">
        <v>31</v>
      </c>
      <c r="AI7" s="69" t="s">
        <v>32</v>
      </c>
    </row>
    <row r="8" spans="2:35" ht="18" customHeight="1">
      <c r="B8" s="9" t="s">
        <v>1</v>
      </c>
      <c r="C8" s="21">
        <v>10600</v>
      </c>
      <c r="D8" s="57">
        <v>42</v>
      </c>
      <c r="E8" s="47">
        <f>D8/C8*1000</f>
        <v>3.962264150943396</v>
      </c>
      <c r="F8" s="32">
        <v>11281</v>
      </c>
      <c r="G8" s="57">
        <v>52</v>
      </c>
      <c r="H8" s="47">
        <f>G8/F8*1000</f>
        <v>4.6095204325857635</v>
      </c>
      <c r="I8" s="32">
        <v>10387</v>
      </c>
      <c r="J8" s="57">
        <v>47</v>
      </c>
      <c r="K8" s="47">
        <f>J8/I8*1000</f>
        <v>4.524886877828055</v>
      </c>
      <c r="L8" s="32">
        <v>10590</v>
      </c>
      <c r="M8" s="57">
        <v>39</v>
      </c>
      <c r="N8" s="47">
        <f>M8/L8*1000</f>
        <v>3.68271954674221</v>
      </c>
      <c r="O8" s="43">
        <v>11008</v>
      </c>
      <c r="P8" s="57">
        <v>51</v>
      </c>
      <c r="Q8" s="47">
        <f>P8/O8*1000</f>
        <v>4.6329941860465125</v>
      </c>
      <c r="R8" s="43">
        <v>10564</v>
      </c>
      <c r="S8" s="58">
        <v>32</v>
      </c>
      <c r="T8" s="47">
        <f>S8/R8*1000</f>
        <v>3.0291556228701246</v>
      </c>
      <c r="U8" s="43">
        <v>9702</v>
      </c>
      <c r="V8" s="58">
        <v>41</v>
      </c>
      <c r="W8" s="47">
        <v>4.225932797361369</v>
      </c>
      <c r="X8" s="43">
        <v>9494</v>
      </c>
      <c r="Y8" s="58">
        <v>31</v>
      </c>
      <c r="Z8" s="47">
        <f aca="true" t="shared" si="0" ref="Z8:Z31">Y8/X8*1000</f>
        <v>3.26522013903518</v>
      </c>
      <c r="AA8" s="74">
        <v>8738</v>
      </c>
      <c r="AB8" s="83">
        <v>30</v>
      </c>
      <c r="AC8" s="76">
        <v>3.4332799267566947</v>
      </c>
      <c r="AD8" s="74">
        <v>7735</v>
      </c>
      <c r="AE8" s="87">
        <v>29</v>
      </c>
      <c r="AF8" s="76">
        <v>3.749191984486102</v>
      </c>
      <c r="AG8" s="74">
        <v>6137</v>
      </c>
      <c r="AH8" s="87">
        <v>17</v>
      </c>
      <c r="AI8" s="76">
        <f>+(AH8*1000)/AG8</f>
        <v>2.770083102493075</v>
      </c>
    </row>
    <row r="9" spans="2:35" ht="18" customHeight="1">
      <c r="B9" s="10" t="s">
        <v>2</v>
      </c>
      <c r="C9" s="20">
        <v>6310</v>
      </c>
      <c r="D9" s="55">
        <v>26</v>
      </c>
      <c r="E9" s="64">
        <f aca="true" t="shared" si="1" ref="E9:E31">D9/C9*1000</f>
        <v>4.120443740095087</v>
      </c>
      <c r="F9" s="33">
        <v>5995</v>
      </c>
      <c r="G9" s="55">
        <v>29</v>
      </c>
      <c r="H9" s="24">
        <f aca="true" t="shared" si="2" ref="H9:H31">G9/F9*1000</f>
        <v>4.837364470391993</v>
      </c>
      <c r="I9" s="33">
        <v>5959</v>
      </c>
      <c r="J9" s="55">
        <v>16</v>
      </c>
      <c r="K9" s="34">
        <f aca="true" t="shared" si="3" ref="K9:K31">J9/I9*1000</f>
        <v>2.6850142641382786</v>
      </c>
      <c r="L9" s="33">
        <v>6135</v>
      </c>
      <c r="M9" s="55">
        <v>23</v>
      </c>
      <c r="N9" s="44">
        <f aca="true" t="shared" si="4" ref="N9:N31">M9/L9*1000</f>
        <v>3.7489812550937245</v>
      </c>
      <c r="O9" s="36">
        <v>6207</v>
      </c>
      <c r="P9" s="55">
        <v>24</v>
      </c>
      <c r="Q9" s="44">
        <f aca="true" t="shared" si="5" ref="Q9:Q31">P9/O9*1000</f>
        <v>3.8666022232962782</v>
      </c>
      <c r="R9" s="36">
        <v>5747</v>
      </c>
      <c r="S9" s="56">
        <v>16</v>
      </c>
      <c r="T9" s="44">
        <f aca="true" t="shared" si="6" ref="T9:T31">S9/R9*1000</f>
        <v>2.7840612493474857</v>
      </c>
      <c r="U9" s="36">
        <v>5376</v>
      </c>
      <c r="V9" s="56">
        <v>14</v>
      </c>
      <c r="W9" s="48">
        <v>2.6041666666666665</v>
      </c>
      <c r="X9" s="36">
        <v>5089</v>
      </c>
      <c r="Y9" s="56">
        <v>19</v>
      </c>
      <c r="Z9" s="48">
        <f t="shared" si="0"/>
        <v>3.733542935743761</v>
      </c>
      <c r="AA9" s="72">
        <v>5056</v>
      </c>
      <c r="AB9" s="56">
        <v>19</v>
      </c>
      <c r="AC9" s="77">
        <v>3.7579113924050636</v>
      </c>
      <c r="AD9" s="72">
        <v>4621</v>
      </c>
      <c r="AE9" s="88">
        <v>13</v>
      </c>
      <c r="AF9" s="77">
        <v>2.813243886604631</v>
      </c>
      <c r="AG9" s="72">
        <v>3986</v>
      </c>
      <c r="AH9" s="88">
        <v>8</v>
      </c>
      <c r="AI9" s="77">
        <f aca="true" t="shared" si="7" ref="AI9:AI32">+(AH9*1000)/AG9</f>
        <v>2.007024586051179</v>
      </c>
    </row>
    <row r="10" spans="2:35" ht="18" customHeight="1">
      <c r="B10" s="11" t="s">
        <v>3</v>
      </c>
      <c r="C10" s="21">
        <v>5922</v>
      </c>
      <c r="D10" s="57">
        <v>38</v>
      </c>
      <c r="E10" s="29">
        <f t="shared" si="1"/>
        <v>6.416751097602162</v>
      </c>
      <c r="F10" s="35">
        <v>6313</v>
      </c>
      <c r="G10" s="57">
        <v>32</v>
      </c>
      <c r="H10" s="38">
        <f t="shared" si="2"/>
        <v>5.068905433233011</v>
      </c>
      <c r="I10" s="35">
        <v>6014</v>
      </c>
      <c r="J10" s="57">
        <v>21</v>
      </c>
      <c r="K10" s="39">
        <f t="shared" si="3"/>
        <v>3.4918523445294314</v>
      </c>
      <c r="L10" s="35">
        <v>6263</v>
      </c>
      <c r="M10" s="57">
        <v>19</v>
      </c>
      <c r="N10" s="41">
        <f t="shared" si="4"/>
        <v>3.033689924956091</v>
      </c>
      <c r="O10" s="45">
        <v>6136</v>
      </c>
      <c r="P10" s="57">
        <v>21</v>
      </c>
      <c r="Q10" s="41">
        <f t="shared" si="5"/>
        <v>3.422425032594524</v>
      </c>
      <c r="R10" s="45">
        <v>6149</v>
      </c>
      <c r="S10" s="58">
        <v>17</v>
      </c>
      <c r="T10" s="41">
        <f t="shared" si="6"/>
        <v>2.7646771832818344</v>
      </c>
      <c r="U10" s="45">
        <v>5819</v>
      </c>
      <c r="V10" s="58">
        <v>15</v>
      </c>
      <c r="W10" s="49">
        <v>2.5777625021481354</v>
      </c>
      <c r="X10" s="45">
        <v>5450</v>
      </c>
      <c r="Y10" s="58">
        <v>19</v>
      </c>
      <c r="Z10" s="49">
        <f t="shared" si="0"/>
        <v>3.4862385321100917</v>
      </c>
      <c r="AA10" s="75">
        <v>5022</v>
      </c>
      <c r="AB10" s="83">
        <v>13</v>
      </c>
      <c r="AC10" s="78">
        <v>2.588610115491836</v>
      </c>
      <c r="AD10" s="75">
        <v>4295</v>
      </c>
      <c r="AE10" s="87">
        <v>12</v>
      </c>
      <c r="AF10" s="78">
        <v>2.7939464493597206</v>
      </c>
      <c r="AG10" s="75">
        <v>3676</v>
      </c>
      <c r="AH10" s="87">
        <v>13</v>
      </c>
      <c r="AI10" s="78">
        <f t="shared" si="7"/>
        <v>3.5364526659412405</v>
      </c>
    </row>
    <row r="11" spans="2:35" ht="18" customHeight="1">
      <c r="B11" s="10" t="s">
        <v>4</v>
      </c>
      <c r="C11" s="20">
        <v>6486</v>
      </c>
      <c r="D11" s="55">
        <v>33</v>
      </c>
      <c r="E11" s="22">
        <f t="shared" si="1"/>
        <v>5.087881591119334</v>
      </c>
      <c r="F11" s="33">
        <v>6626</v>
      </c>
      <c r="G11" s="55">
        <v>31</v>
      </c>
      <c r="H11" s="24">
        <f t="shared" si="2"/>
        <v>4.678539088439481</v>
      </c>
      <c r="I11" s="33">
        <v>6036</v>
      </c>
      <c r="J11" s="55">
        <v>21</v>
      </c>
      <c r="K11" s="34">
        <f t="shared" si="3"/>
        <v>3.4791252485089466</v>
      </c>
      <c r="L11" s="33">
        <v>6450</v>
      </c>
      <c r="M11" s="55">
        <v>28</v>
      </c>
      <c r="N11" s="44">
        <f t="shared" si="4"/>
        <v>4.341085271317829</v>
      </c>
      <c r="O11" s="36">
        <v>6435</v>
      </c>
      <c r="P11" s="55">
        <v>23</v>
      </c>
      <c r="Q11" s="44">
        <f t="shared" si="5"/>
        <v>3.5742035742035743</v>
      </c>
      <c r="R11" s="36">
        <v>6199</v>
      </c>
      <c r="S11" s="56">
        <v>27</v>
      </c>
      <c r="T11" s="44">
        <f t="shared" si="6"/>
        <v>4.355541216325214</v>
      </c>
      <c r="U11" s="36">
        <v>6098</v>
      </c>
      <c r="V11" s="56">
        <v>22</v>
      </c>
      <c r="W11" s="48">
        <v>3.6077402427025254</v>
      </c>
      <c r="X11" s="36">
        <v>6063</v>
      </c>
      <c r="Y11" s="56">
        <v>23</v>
      </c>
      <c r="Z11" s="48">
        <f t="shared" si="0"/>
        <v>3.793501566881082</v>
      </c>
      <c r="AA11" s="72">
        <v>5678</v>
      </c>
      <c r="AB11" s="56">
        <v>16</v>
      </c>
      <c r="AC11" s="77">
        <v>2.8178936245156745</v>
      </c>
      <c r="AD11" s="72">
        <v>5208</v>
      </c>
      <c r="AE11" s="88">
        <v>25</v>
      </c>
      <c r="AF11" s="77">
        <v>4.800307219662058</v>
      </c>
      <c r="AG11" s="72">
        <v>4286</v>
      </c>
      <c r="AH11" s="88">
        <v>10</v>
      </c>
      <c r="AI11" s="77">
        <f t="shared" si="7"/>
        <v>2.3331777881474567</v>
      </c>
    </row>
    <row r="12" spans="2:35" ht="18" customHeight="1">
      <c r="B12" s="11" t="s">
        <v>5</v>
      </c>
      <c r="C12" s="21">
        <v>3397</v>
      </c>
      <c r="D12" s="57">
        <v>27</v>
      </c>
      <c r="E12" s="29">
        <f t="shared" si="1"/>
        <v>7.948189579040329</v>
      </c>
      <c r="F12" s="35">
        <v>3829</v>
      </c>
      <c r="G12" s="57">
        <v>19</v>
      </c>
      <c r="H12" s="38">
        <f t="shared" si="2"/>
        <v>4.962131104727082</v>
      </c>
      <c r="I12" s="35">
        <v>3748</v>
      </c>
      <c r="J12" s="57">
        <v>25</v>
      </c>
      <c r="K12" s="39">
        <f t="shared" si="3"/>
        <v>6.670224119530417</v>
      </c>
      <c r="L12" s="35">
        <v>3876</v>
      </c>
      <c r="M12" s="57">
        <v>13</v>
      </c>
      <c r="N12" s="41">
        <f t="shared" si="4"/>
        <v>3.353973168214654</v>
      </c>
      <c r="O12" s="45">
        <v>4052</v>
      </c>
      <c r="P12" s="57">
        <v>9</v>
      </c>
      <c r="Q12" s="41">
        <f t="shared" si="5"/>
        <v>2.2211253701875617</v>
      </c>
      <c r="R12" s="45">
        <v>3841</v>
      </c>
      <c r="S12" s="58">
        <v>18</v>
      </c>
      <c r="T12" s="41">
        <f t="shared" si="6"/>
        <v>4.686279614683676</v>
      </c>
      <c r="U12" s="45">
        <v>3745</v>
      </c>
      <c r="V12" s="58">
        <v>19</v>
      </c>
      <c r="W12" s="49">
        <v>4.437049362174154</v>
      </c>
      <c r="X12" s="45">
        <v>3616</v>
      </c>
      <c r="Y12" s="58">
        <v>9</v>
      </c>
      <c r="Z12" s="49">
        <f t="shared" si="0"/>
        <v>2.4889380530973453</v>
      </c>
      <c r="AA12" s="75">
        <v>3461</v>
      </c>
      <c r="AB12" s="83">
        <v>12</v>
      </c>
      <c r="AC12" s="78">
        <v>3.4672060098237503</v>
      </c>
      <c r="AD12" s="75">
        <v>3164</v>
      </c>
      <c r="AE12" s="87">
        <v>15</v>
      </c>
      <c r="AF12" s="78">
        <v>4.740834386852086</v>
      </c>
      <c r="AG12" s="75">
        <v>2621</v>
      </c>
      <c r="AH12" s="87">
        <v>6</v>
      </c>
      <c r="AI12" s="78">
        <f t="shared" si="7"/>
        <v>2.289202594429607</v>
      </c>
    </row>
    <row r="13" spans="2:35" ht="18" customHeight="1">
      <c r="B13" s="10" t="s">
        <v>6</v>
      </c>
      <c r="C13" s="20">
        <v>8936</v>
      </c>
      <c r="D13" s="55">
        <v>52</v>
      </c>
      <c r="E13" s="22">
        <f t="shared" si="1"/>
        <v>5.8191584601611455</v>
      </c>
      <c r="F13" s="33">
        <v>9460</v>
      </c>
      <c r="G13" s="55">
        <v>65</v>
      </c>
      <c r="H13" s="24">
        <f t="shared" si="2"/>
        <v>6.871035940803383</v>
      </c>
      <c r="I13" s="33">
        <v>9310</v>
      </c>
      <c r="J13" s="55">
        <v>51</v>
      </c>
      <c r="K13" s="34">
        <f t="shared" si="3"/>
        <v>5.477980665950591</v>
      </c>
      <c r="L13" s="33">
        <v>9241</v>
      </c>
      <c r="M13" s="55">
        <v>52</v>
      </c>
      <c r="N13" s="44">
        <f t="shared" si="4"/>
        <v>5.627096634563359</v>
      </c>
      <c r="O13" s="36">
        <v>9516</v>
      </c>
      <c r="P13" s="55">
        <v>56</v>
      </c>
      <c r="Q13" s="44">
        <f t="shared" si="5"/>
        <v>5.884825556956704</v>
      </c>
      <c r="R13" s="36">
        <v>9538</v>
      </c>
      <c r="S13" s="56">
        <v>38</v>
      </c>
      <c r="T13" s="44">
        <f t="shared" si="6"/>
        <v>3.9840637450199203</v>
      </c>
      <c r="U13" s="36">
        <v>9015</v>
      </c>
      <c r="V13" s="56">
        <v>40</v>
      </c>
      <c r="W13" s="48">
        <v>3.881384878124515</v>
      </c>
      <c r="X13" s="36">
        <v>9195</v>
      </c>
      <c r="Y13" s="56">
        <v>29</v>
      </c>
      <c r="Z13" s="48">
        <f t="shared" si="0"/>
        <v>3.1538879825992385</v>
      </c>
      <c r="AA13" s="72">
        <v>8960</v>
      </c>
      <c r="AB13" s="56">
        <v>19</v>
      </c>
      <c r="AC13" s="77">
        <v>2.120535714285714</v>
      </c>
      <c r="AD13" s="72">
        <v>7603</v>
      </c>
      <c r="AE13" s="88">
        <v>28</v>
      </c>
      <c r="AF13" s="77">
        <v>3.6827568065237406</v>
      </c>
      <c r="AG13" s="72">
        <v>6250</v>
      </c>
      <c r="AH13" s="88">
        <v>24</v>
      </c>
      <c r="AI13" s="77">
        <f t="shared" si="7"/>
        <v>3.84</v>
      </c>
    </row>
    <row r="14" spans="2:35" ht="18" customHeight="1">
      <c r="B14" s="11" t="s">
        <v>7</v>
      </c>
      <c r="C14" s="21">
        <v>7077</v>
      </c>
      <c r="D14" s="57">
        <v>35</v>
      </c>
      <c r="E14" s="29">
        <f t="shared" si="1"/>
        <v>4.945598417408506</v>
      </c>
      <c r="F14" s="35">
        <v>7333</v>
      </c>
      <c r="G14" s="57">
        <v>34</v>
      </c>
      <c r="H14" s="38">
        <f t="shared" si="2"/>
        <v>4.636574389744988</v>
      </c>
      <c r="I14" s="35">
        <v>7091</v>
      </c>
      <c r="J14" s="57">
        <v>26</v>
      </c>
      <c r="K14" s="39">
        <f t="shared" si="3"/>
        <v>3.666619658722324</v>
      </c>
      <c r="L14" s="35">
        <v>7147</v>
      </c>
      <c r="M14" s="57">
        <v>27</v>
      </c>
      <c r="N14" s="41">
        <f t="shared" si="4"/>
        <v>3.7778088708549045</v>
      </c>
      <c r="O14" s="45">
        <v>7088</v>
      </c>
      <c r="P14" s="57">
        <v>26</v>
      </c>
      <c r="Q14" s="41">
        <f t="shared" si="5"/>
        <v>3.668171557562077</v>
      </c>
      <c r="R14" s="45">
        <v>6736</v>
      </c>
      <c r="S14" s="58">
        <v>11</v>
      </c>
      <c r="T14" s="41">
        <f t="shared" si="6"/>
        <v>1.6330166270783848</v>
      </c>
      <c r="U14" s="45">
        <v>6441</v>
      </c>
      <c r="V14" s="58">
        <v>25</v>
      </c>
      <c r="W14" s="49">
        <v>3.1757233592095977</v>
      </c>
      <c r="X14" s="45">
        <v>5787</v>
      </c>
      <c r="Y14" s="58">
        <v>24</v>
      </c>
      <c r="Z14" s="49">
        <f t="shared" si="0"/>
        <v>4.147226542249871</v>
      </c>
      <c r="AA14" s="75">
        <v>5545</v>
      </c>
      <c r="AB14" s="83">
        <v>19</v>
      </c>
      <c r="AC14" s="78">
        <v>3.426510369702435</v>
      </c>
      <c r="AD14" s="75">
        <v>5234</v>
      </c>
      <c r="AE14" s="87">
        <v>12</v>
      </c>
      <c r="AF14" s="78">
        <v>2.292701566679404</v>
      </c>
      <c r="AG14" s="75">
        <v>4098</v>
      </c>
      <c r="AH14" s="87">
        <v>11</v>
      </c>
      <c r="AI14" s="78">
        <f t="shared" si="7"/>
        <v>2.6842362127867254</v>
      </c>
    </row>
    <row r="15" spans="2:35" ht="18" customHeight="1">
      <c r="B15" s="10" t="s">
        <v>8</v>
      </c>
      <c r="C15" s="20">
        <v>3060</v>
      </c>
      <c r="D15" s="55">
        <v>12</v>
      </c>
      <c r="E15" s="22">
        <f t="shared" si="1"/>
        <v>3.9215686274509802</v>
      </c>
      <c r="F15" s="33">
        <v>3151</v>
      </c>
      <c r="G15" s="55">
        <v>9</v>
      </c>
      <c r="H15" s="24">
        <f t="shared" si="2"/>
        <v>2.856236115518883</v>
      </c>
      <c r="I15" s="33">
        <v>2952</v>
      </c>
      <c r="J15" s="55">
        <v>9</v>
      </c>
      <c r="K15" s="34">
        <f t="shared" si="3"/>
        <v>3.048780487804878</v>
      </c>
      <c r="L15" s="33">
        <v>2971</v>
      </c>
      <c r="M15" s="55">
        <v>11</v>
      </c>
      <c r="N15" s="44">
        <f t="shared" si="4"/>
        <v>3.702457085156513</v>
      </c>
      <c r="O15" s="36">
        <v>2945</v>
      </c>
      <c r="P15" s="55">
        <v>11</v>
      </c>
      <c r="Q15" s="44">
        <f t="shared" si="5"/>
        <v>3.7351443123938877</v>
      </c>
      <c r="R15" s="36">
        <v>2940</v>
      </c>
      <c r="S15" s="56">
        <v>6</v>
      </c>
      <c r="T15" s="44">
        <f t="shared" si="6"/>
        <v>2.0408163265306123</v>
      </c>
      <c r="U15" s="36">
        <v>2834</v>
      </c>
      <c r="V15" s="56">
        <v>9</v>
      </c>
      <c r="W15" s="48">
        <v>1.7683465959328029</v>
      </c>
      <c r="X15" s="36">
        <v>2337</v>
      </c>
      <c r="Y15" s="56">
        <v>13</v>
      </c>
      <c r="Z15" s="48">
        <f t="shared" si="0"/>
        <v>5.562687205819427</v>
      </c>
      <c r="AA15" s="72">
        <v>2088</v>
      </c>
      <c r="AB15" s="56">
        <v>5</v>
      </c>
      <c r="AC15" s="77">
        <v>2.3946360153256703</v>
      </c>
      <c r="AD15" s="72">
        <v>1860</v>
      </c>
      <c r="AE15" s="88">
        <v>5</v>
      </c>
      <c r="AF15" s="77">
        <v>2.688172043010753</v>
      </c>
      <c r="AG15" s="72">
        <v>1590</v>
      </c>
      <c r="AH15" s="88">
        <v>2</v>
      </c>
      <c r="AI15" s="77">
        <f t="shared" si="7"/>
        <v>1.2578616352201257</v>
      </c>
    </row>
    <row r="16" spans="2:35" ht="18" customHeight="1">
      <c r="B16" s="11" t="s">
        <v>9</v>
      </c>
      <c r="C16" s="21">
        <v>2561</v>
      </c>
      <c r="D16" s="57">
        <v>5</v>
      </c>
      <c r="E16" s="29">
        <f t="shared" si="1"/>
        <v>1.9523623584537289</v>
      </c>
      <c r="F16" s="35">
        <v>2614</v>
      </c>
      <c r="G16" s="57">
        <v>7</v>
      </c>
      <c r="H16" s="38">
        <f t="shared" si="2"/>
        <v>2.677888293802601</v>
      </c>
      <c r="I16" s="35">
        <v>2357</v>
      </c>
      <c r="J16" s="57">
        <v>8</v>
      </c>
      <c r="K16" s="39">
        <f t="shared" si="3"/>
        <v>3.394145099703012</v>
      </c>
      <c r="L16" s="35">
        <v>2550</v>
      </c>
      <c r="M16" s="57">
        <v>4</v>
      </c>
      <c r="N16" s="41">
        <f t="shared" si="4"/>
        <v>1.5686274509803921</v>
      </c>
      <c r="O16" s="45">
        <v>2445</v>
      </c>
      <c r="P16" s="57">
        <v>5</v>
      </c>
      <c r="Q16" s="41">
        <f t="shared" si="5"/>
        <v>2.044989775051125</v>
      </c>
      <c r="R16" s="45">
        <v>2363</v>
      </c>
      <c r="S16" s="58">
        <v>4</v>
      </c>
      <c r="T16" s="41">
        <f t="shared" si="6"/>
        <v>1.6927634363097757</v>
      </c>
      <c r="U16" s="45">
        <v>2262</v>
      </c>
      <c r="V16" s="58">
        <v>4</v>
      </c>
      <c r="W16" s="49">
        <v>5.27377074608345</v>
      </c>
      <c r="X16" s="45">
        <v>1950</v>
      </c>
      <c r="Y16" s="58">
        <v>6</v>
      </c>
      <c r="Z16" s="49">
        <f t="shared" si="0"/>
        <v>3.076923076923077</v>
      </c>
      <c r="AA16" s="75">
        <v>1816</v>
      </c>
      <c r="AB16" s="83">
        <v>5</v>
      </c>
      <c r="AC16" s="78">
        <v>2.7533039647577096</v>
      </c>
      <c r="AD16" s="75">
        <v>1658</v>
      </c>
      <c r="AE16" s="87">
        <v>6</v>
      </c>
      <c r="AF16" s="78">
        <v>3.6188178528347406</v>
      </c>
      <c r="AG16" s="75">
        <v>1524</v>
      </c>
      <c r="AH16" s="87">
        <v>1</v>
      </c>
      <c r="AI16" s="78">
        <f t="shared" si="7"/>
        <v>0.6561679790026247</v>
      </c>
    </row>
    <row r="17" spans="2:35" ht="18" customHeight="1">
      <c r="B17" s="10" t="s">
        <v>10</v>
      </c>
      <c r="C17" s="20">
        <v>6379</v>
      </c>
      <c r="D17" s="55">
        <v>33</v>
      </c>
      <c r="E17" s="22">
        <f t="shared" si="1"/>
        <v>5.173224643361028</v>
      </c>
      <c r="F17" s="33">
        <v>6645</v>
      </c>
      <c r="G17" s="55">
        <v>33</v>
      </c>
      <c r="H17" s="24">
        <f t="shared" si="2"/>
        <v>4.966139954853273</v>
      </c>
      <c r="I17" s="33">
        <v>6447</v>
      </c>
      <c r="J17" s="55">
        <v>34</v>
      </c>
      <c r="K17" s="34">
        <f t="shared" si="3"/>
        <v>5.27377074608345</v>
      </c>
      <c r="L17" s="33">
        <v>6644</v>
      </c>
      <c r="M17" s="55">
        <v>37</v>
      </c>
      <c r="N17" s="44">
        <f t="shared" si="4"/>
        <v>5.568934376881397</v>
      </c>
      <c r="O17" s="36">
        <v>6691</v>
      </c>
      <c r="P17" s="55">
        <v>37</v>
      </c>
      <c r="Q17" s="44">
        <f t="shared" si="5"/>
        <v>5.529816170975939</v>
      </c>
      <c r="R17" s="36">
        <v>6615</v>
      </c>
      <c r="S17" s="56">
        <v>31</v>
      </c>
      <c r="T17" s="44">
        <f t="shared" si="6"/>
        <v>4.686318972033257</v>
      </c>
      <c r="U17" s="36">
        <v>6447</v>
      </c>
      <c r="V17" s="56">
        <v>34</v>
      </c>
      <c r="W17" s="48">
        <v>5.073431241655541</v>
      </c>
      <c r="X17" s="36">
        <v>5770</v>
      </c>
      <c r="Y17" s="56">
        <v>15</v>
      </c>
      <c r="Z17" s="48">
        <f t="shared" si="0"/>
        <v>2.5996533795493937</v>
      </c>
      <c r="AA17" s="72">
        <v>5793</v>
      </c>
      <c r="AB17" s="56">
        <v>18</v>
      </c>
      <c r="AC17" s="77">
        <v>3.1071983428275503</v>
      </c>
      <c r="AD17" s="72">
        <v>5490</v>
      </c>
      <c r="AE17" s="88">
        <v>18</v>
      </c>
      <c r="AF17" s="77">
        <v>3.278688524590164</v>
      </c>
      <c r="AG17" s="72">
        <v>4369</v>
      </c>
      <c r="AH17" s="88">
        <v>11</v>
      </c>
      <c r="AI17" s="77">
        <f t="shared" si="7"/>
        <v>2.5177386129549095</v>
      </c>
    </row>
    <row r="18" spans="2:35" ht="18" customHeight="1">
      <c r="B18" s="11" t="s">
        <v>11</v>
      </c>
      <c r="C18" s="21">
        <v>28983</v>
      </c>
      <c r="D18" s="57">
        <v>127</v>
      </c>
      <c r="E18" s="29">
        <f t="shared" si="1"/>
        <v>4.381879032536315</v>
      </c>
      <c r="F18" s="35">
        <v>29527</v>
      </c>
      <c r="G18" s="57">
        <v>114</v>
      </c>
      <c r="H18" s="38">
        <f t="shared" si="2"/>
        <v>3.860873099197345</v>
      </c>
      <c r="I18" s="35">
        <v>28611</v>
      </c>
      <c r="J18" s="57">
        <v>111</v>
      </c>
      <c r="K18" s="39">
        <f t="shared" si="3"/>
        <v>3.879626716996959</v>
      </c>
      <c r="L18" s="35">
        <v>28772</v>
      </c>
      <c r="M18" s="57">
        <v>110</v>
      </c>
      <c r="N18" s="41">
        <f t="shared" si="4"/>
        <v>3.8231614069233975</v>
      </c>
      <c r="O18" s="45">
        <v>29066</v>
      </c>
      <c r="P18" s="57">
        <v>120</v>
      </c>
      <c r="Q18" s="41">
        <f t="shared" si="5"/>
        <v>4.128535058143535</v>
      </c>
      <c r="R18" s="45">
        <v>28606</v>
      </c>
      <c r="S18" s="58">
        <v>96</v>
      </c>
      <c r="T18" s="41">
        <f t="shared" si="6"/>
        <v>3.3559393134307487</v>
      </c>
      <c r="U18" s="45">
        <v>26662</v>
      </c>
      <c r="V18" s="58">
        <v>90</v>
      </c>
      <c r="W18" s="49">
        <v>3.375590728377466</v>
      </c>
      <c r="X18" s="45">
        <v>25738</v>
      </c>
      <c r="Y18" s="58">
        <v>89</v>
      </c>
      <c r="Z18" s="49">
        <f t="shared" si="0"/>
        <v>3.457922138472298</v>
      </c>
      <c r="AA18" s="75">
        <v>24614</v>
      </c>
      <c r="AB18" s="83">
        <v>81</v>
      </c>
      <c r="AC18" s="78">
        <v>3.2908101080685785</v>
      </c>
      <c r="AD18" s="75">
        <v>22500</v>
      </c>
      <c r="AE18" s="87">
        <v>74</v>
      </c>
      <c r="AF18" s="78">
        <v>3.2888888888888888</v>
      </c>
      <c r="AG18" s="75">
        <v>18778</v>
      </c>
      <c r="AH18" s="87">
        <v>36</v>
      </c>
      <c r="AI18" s="78">
        <f t="shared" si="7"/>
        <v>1.917137075300884</v>
      </c>
    </row>
    <row r="19" spans="2:35" ht="18" customHeight="1">
      <c r="B19" s="10" t="s">
        <v>12</v>
      </c>
      <c r="C19" s="20">
        <v>7640</v>
      </c>
      <c r="D19" s="55">
        <v>22</v>
      </c>
      <c r="E19" s="22">
        <f t="shared" si="1"/>
        <v>2.8795811518324608</v>
      </c>
      <c r="F19" s="33">
        <v>7646</v>
      </c>
      <c r="G19" s="55">
        <v>24</v>
      </c>
      <c r="H19" s="24">
        <f t="shared" si="2"/>
        <v>3.1388961548522105</v>
      </c>
      <c r="I19" s="33">
        <v>7431</v>
      </c>
      <c r="J19" s="55">
        <v>23</v>
      </c>
      <c r="K19" s="34">
        <f t="shared" si="3"/>
        <v>3.095141972816579</v>
      </c>
      <c r="L19" s="33">
        <v>7307</v>
      </c>
      <c r="M19" s="55">
        <v>38</v>
      </c>
      <c r="N19" s="44">
        <f t="shared" si="4"/>
        <v>5.200492678253729</v>
      </c>
      <c r="O19" s="36">
        <v>7352</v>
      </c>
      <c r="P19" s="55">
        <v>24</v>
      </c>
      <c r="Q19" s="44">
        <f t="shared" si="5"/>
        <v>3.264417845484222</v>
      </c>
      <c r="R19" s="36">
        <v>7208</v>
      </c>
      <c r="S19" s="56">
        <v>25</v>
      </c>
      <c r="T19" s="44">
        <f t="shared" si="6"/>
        <v>3.4683684794672587</v>
      </c>
      <c r="U19" s="36">
        <v>6820</v>
      </c>
      <c r="V19" s="56">
        <v>27</v>
      </c>
      <c r="W19" s="48">
        <v>3.9589442815249267</v>
      </c>
      <c r="X19" s="36">
        <v>6454</v>
      </c>
      <c r="Y19" s="56">
        <v>9</v>
      </c>
      <c r="Z19" s="48">
        <f t="shared" si="0"/>
        <v>1.3944840409048653</v>
      </c>
      <c r="AA19" s="72">
        <v>5970</v>
      </c>
      <c r="AB19" s="56">
        <v>17</v>
      </c>
      <c r="AC19" s="77">
        <v>2.847571189279732</v>
      </c>
      <c r="AD19" s="72">
        <v>5254</v>
      </c>
      <c r="AE19" s="88">
        <v>11</v>
      </c>
      <c r="AF19" s="77">
        <v>2.0936429387133613</v>
      </c>
      <c r="AG19" s="72">
        <v>4517</v>
      </c>
      <c r="AH19" s="88">
        <v>13</v>
      </c>
      <c r="AI19" s="77">
        <f t="shared" si="7"/>
        <v>2.878016382554793</v>
      </c>
    </row>
    <row r="20" spans="2:35" ht="18" customHeight="1">
      <c r="B20" s="11" t="s">
        <v>23</v>
      </c>
      <c r="C20" s="21">
        <v>12943</v>
      </c>
      <c r="D20" s="57">
        <v>59</v>
      </c>
      <c r="E20" s="29">
        <f t="shared" si="1"/>
        <v>4.558448582245229</v>
      </c>
      <c r="F20" s="35">
        <v>13500</v>
      </c>
      <c r="G20" s="57">
        <v>68</v>
      </c>
      <c r="H20" s="38">
        <f t="shared" si="2"/>
        <v>5.037037037037037</v>
      </c>
      <c r="I20" s="35">
        <v>12604</v>
      </c>
      <c r="J20" s="57">
        <v>49</v>
      </c>
      <c r="K20" s="39">
        <f t="shared" si="3"/>
        <v>3.887654712789591</v>
      </c>
      <c r="L20" s="35">
        <v>13204</v>
      </c>
      <c r="M20" s="57">
        <v>55</v>
      </c>
      <c r="N20" s="41">
        <f t="shared" si="4"/>
        <v>4.165404422902151</v>
      </c>
      <c r="O20" s="45">
        <v>13216</v>
      </c>
      <c r="P20" s="57">
        <v>47</v>
      </c>
      <c r="Q20" s="41">
        <f t="shared" si="5"/>
        <v>3.5562953995157383</v>
      </c>
      <c r="R20" s="45">
        <v>12711</v>
      </c>
      <c r="S20" s="58">
        <v>36</v>
      </c>
      <c r="T20" s="41">
        <f t="shared" si="6"/>
        <v>2.8321925890960586</v>
      </c>
      <c r="U20" s="45">
        <v>11781</v>
      </c>
      <c r="V20" s="58">
        <v>56</v>
      </c>
      <c r="W20" s="49">
        <v>4.753416518122401</v>
      </c>
      <c r="X20" s="45">
        <v>11178</v>
      </c>
      <c r="Y20" s="58">
        <v>40</v>
      </c>
      <c r="Z20" s="49">
        <f t="shared" si="0"/>
        <v>3.578457684737878</v>
      </c>
      <c r="AA20" s="75">
        <v>11124</v>
      </c>
      <c r="AB20" s="83">
        <v>38</v>
      </c>
      <c r="AC20" s="78">
        <v>3.4160373966199207</v>
      </c>
      <c r="AD20" s="75">
        <v>10134</v>
      </c>
      <c r="AE20" s="87">
        <v>29</v>
      </c>
      <c r="AF20" s="78">
        <v>2.861653838563252</v>
      </c>
      <c r="AG20" s="75">
        <v>8772</v>
      </c>
      <c r="AH20" s="87">
        <v>18</v>
      </c>
      <c r="AI20" s="78">
        <f t="shared" si="7"/>
        <v>2.0519835841313268</v>
      </c>
    </row>
    <row r="21" spans="2:35" ht="18" customHeight="1">
      <c r="B21" s="10" t="s">
        <v>13</v>
      </c>
      <c r="C21" s="20">
        <v>6649</v>
      </c>
      <c r="D21" s="55">
        <v>24</v>
      </c>
      <c r="E21" s="22">
        <f t="shared" si="1"/>
        <v>3.6095653481726577</v>
      </c>
      <c r="F21" s="33">
        <v>6762</v>
      </c>
      <c r="G21" s="55">
        <v>32</v>
      </c>
      <c r="H21" s="24">
        <f t="shared" si="2"/>
        <v>4.732327713694173</v>
      </c>
      <c r="I21" s="33">
        <v>6647</v>
      </c>
      <c r="J21" s="55">
        <v>26</v>
      </c>
      <c r="K21" s="34">
        <f t="shared" si="3"/>
        <v>3.9115390401684973</v>
      </c>
      <c r="L21" s="33">
        <v>6863</v>
      </c>
      <c r="M21" s="55">
        <v>26</v>
      </c>
      <c r="N21" s="44">
        <f t="shared" si="4"/>
        <v>3.7884307154305694</v>
      </c>
      <c r="O21" s="36">
        <v>6754</v>
      </c>
      <c r="P21" s="55">
        <v>32</v>
      </c>
      <c r="Q21" s="44">
        <f t="shared" si="5"/>
        <v>4.737933076695291</v>
      </c>
      <c r="R21" s="36">
        <v>6370</v>
      </c>
      <c r="S21" s="56">
        <v>21</v>
      </c>
      <c r="T21" s="44">
        <f t="shared" si="6"/>
        <v>3.2967032967032965</v>
      </c>
      <c r="U21" s="36">
        <v>5911</v>
      </c>
      <c r="V21" s="56">
        <v>16</v>
      </c>
      <c r="W21" s="48">
        <v>2.7068177973270173</v>
      </c>
      <c r="X21" s="36">
        <v>5561</v>
      </c>
      <c r="Y21" s="56">
        <v>24</v>
      </c>
      <c r="Z21" s="48">
        <f t="shared" si="0"/>
        <v>4.315770544866032</v>
      </c>
      <c r="AA21" s="72">
        <v>5277</v>
      </c>
      <c r="AB21" s="56">
        <v>15</v>
      </c>
      <c r="AC21" s="77">
        <v>2.8425241614553722</v>
      </c>
      <c r="AD21" s="72">
        <v>4737</v>
      </c>
      <c r="AE21" s="88">
        <v>17</v>
      </c>
      <c r="AF21" s="77">
        <v>3.5887692632467805</v>
      </c>
      <c r="AG21" s="72">
        <v>3423</v>
      </c>
      <c r="AH21" s="88">
        <v>6</v>
      </c>
      <c r="AI21" s="77">
        <f t="shared" si="7"/>
        <v>1.7528483786152498</v>
      </c>
    </row>
    <row r="22" spans="2:35" ht="18" customHeight="1">
      <c r="B22" s="11" t="s">
        <v>14</v>
      </c>
      <c r="C22" s="21">
        <v>10968</v>
      </c>
      <c r="D22" s="57">
        <v>58</v>
      </c>
      <c r="E22" s="29">
        <f t="shared" si="1"/>
        <v>5.288110867979577</v>
      </c>
      <c r="F22" s="35">
        <v>11105</v>
      </c>
      <c r="G22" s="57">
        <v>50</v>
      </c>
      <c r="H22" s="38">
        <f t="shared" si="2"/>
        <v>4.502476361999099</v>
      </c>
      <c r="I22" s="35">
        <v>9783</v>
      </c>
      <c r="J22" s="57">
        <v>62</v>
      </c>
      <c r="K22" s="39">
        <f t="shared" si="3"/>
        <v>6.337524276806706</v>
      </c>
      <c r="L22" s="35">
        <v>10458</v>
      </c>
      <c r="M22" s="57">
        <v>46</v>
      </c>
      <c r="N22" s="41">
        <f t="shared" si="4"/>
        <v>4.398546567221266</v>
      </c>
      <c r="O22" s="45">
        <v>10789</v>
      </c>
      <c r="P22" s="57">
        <v>43</v>
      </c>
      <c r="Q22" s="41">
        <f t="shared" si="5"/>
        <v>3.9855408286217444</v>
      </c>
      <c r="R22" s="45">
        <v>10607</v>
      </c>
      <c r="S22" s="58">
        <v>43</v>
      </c>
      <c r="T22" s="41">
        <f t="shared" si="6"/>
        <v>4.053926652210804</v>
      </c>
      <c r="U22" s="45">
        <v>10488</v>
      </c>
      <c r="V22" s="58">
        <v>55</v>
      </c>
      <c r="W22" s="49">
        <v>5.244088482074752</v>
      </c>
      <c r="X22" s="45">
        <v>9611</v>
      </c>
      <c r="Y22" s="58">
        <v>36</v>
      </c>
      <c r="Z22" s="49">
        <f t="shared" si="0"/>
        <v>3.7457080428675478</v>
      </c>
      <c r="AA22" s="75">
        <v>9094</v>
      </c>
      <c r="AB22" s="83">
        <v>37</v>
      </c>
      <c r="AC22" s="78">
        <v>4.068616670332087</v>
      </c>
      <c r="AD22" s="75">
        <v>8133</v>
      </c>
      <c r="AE22" s="87">
        <v>29</v>
      </c>
      <c r="AF22" s="78">
        <v>3.5657199065535474</v>
      </c>
      <c r="AG22" s="75">
        <v>7030</v>
      </c>
      <c r="AH22" s="87">
        <v>13</v>
      </c>
      <c r="AI22" s="78">
        <f t="shared" si="7"/>
        <v>1.8492176386913228</v>
      </c>
    </row>
    <row r="23" spans="2:35" ht="18" customHeight="1">
      <c r="B23" s="10" t="s">
        <v>15</v>
      </c>
      <c r="C23" s="20">
        <v>10064</v>
      </c>
      <c r="D23" s="55">
        <v>51</v>
      </c>
      <c r="E23" s="22">
        <f t="shared" si="1"/>
        <v>5.0675675675675675</v>
      </c>
      <c r="F23" s="33">
        <v>10503</v>
      </c>
      <c r="G23" s="55">
        <v>59</v>
      </c>
      <c r="H23" s="24">
        <f t="shared" si="2"/>
        <v>5.617442635437493</v>
      </c>
      <c r="I23" s="33">
        <v>9924</v>
      </c>
      <c r="J23" s="55">
        <v>44</v>
      </c>
      <c r="K23" s="34">
        <f t="shared" si="3"/>
        <v>4.433696090286175</v>
      </c>
      <c r="L23" s="33">
        <v>10305</v>
      </c>
      <c r="M23" s="55">
        <v>46</v>
      </c>
      <c r="N23" s="44">
        <f t="shared" si="4"/>
        <v>4.463852498786997</v>
      </c>
      <c r="O23" s="36">
        <v>10627</v>
      </c>
      <c r="P23" s="55">
        <v>54</v>
      </c>
      <c r="Q23" s="44">
        <f t="shared" si="5"/>
        <v>5.08139644302249</v>
      </c>
      <c r="R23" s="36">
        <v>10821</v>
      </c>
      <c r="S23" s="56">
        <v>46</v>
      </c>
      <c r="T23" s="44">
        <f t="shared" si="6"/>
        <v>4.2509934386840404</v>
      </c>
      <c r="U23" s="36">
        <v>10045</v>
      </c>
      <c r="V23" s="56">
        <v>46</v>
      </c>
      <c r="W23" s="48">
        <v>4.579392732702837</v>
      </c>
      <c r="X23" s="36">
        <v>9494</v>
      </c>
      <c r="Y23" s="56">
        <v>49</v>
      </c>
      <c r="Z23" s="48">
        <f t="shared" si="0"/>
        <v>5.161154413313672</v>
      </c>
      <c r="AA23" s="72">
        <v>9234</v>
      </c>
      <c r="AB23" s="56">
        <v>39</v>
      </c>
      <c r="AC23" s="77">
        <v>4.223521767381416</v>
      </c>
      <c r="AD23" s="72">
        <v>8070</v>
      </c>
      <c r="AE23" s="88">
        <v>28</v>
      </c>
      <c r="AF23" s="77">
        <v>3.4696406443618337</v>
      </c>
      <c r="AG23" s="72">
        <v>6712</v>
      </c>
      <c r="AH23" s="88">
        <v>20</v>
      </c>
      <c r="AI23" s="77">
        <f t="shared" si="7"/>
        <v>2.9797377830750893</v>
      </c>
    </row>
    <row r="24" spans="2:35" ht="18" customHeight="1">
      <c r="B24" s="11" t="s">
        <v>16</v>
      </c>
      <c r="C24" s="21">
        <v>4646</v>
      </c>
      <c r="D24" s="57">
        <v>17</v>
      </c>
      <c r="E24" s="29">
        <f t="shared" si="1"/>
        <v>3.659061558329746</v>
      </c>
      <c r="F24" s="35">
        <v>4543</v>
      </c>
      <c r="G24" s="57">
        <v>18</v>
      </c>
      <c r="H24" s="38">
        <f t="shared" si="2"/>
        <v>3.962139555359894</v>
      </c>
      <c r="I24" s="35">
        <v>4560</v>
      </c>
      <c r="J24" s="57">
        <v>16</v>
      </c>
      <c r="K24" s="39">
        <f t="shared" si="3"/>
        <v>3.5087719298245617</v>
      </c>
      <c r="L24" s="35">
        <v>4792</v>
      </c>
      <c r="M24" s="57">
        <v>6</v>
      </c>
      <c r="N24" s="41">
        <f t="shared" si="4"/>
        <v>1.2520868113522536</v>
      </c>
      <c r="O24" s="45">
        <v>4820</v>
      </c>
      <c r="P24" s="57">
        <v>13</v>
      </c>
      <c r="Q24" s="41">
        <f t="shared" si="5"/>
        <v>2.697095435684647</v>
      </c>
      <c r="R24" s="45">
        <v>4652</v>
      </c>
      <c r="S24" s="58">
        <v>23</v>
      </c>
      <c r="T24" s="41">
        <f t="shared" si="6"/>
        <v>4.944110060189166</v>
      </c>
      <c r="U24" s="45">
        <v>4048</v>
      </c>
      <c r="V24" s="58">
        <v>12</v>
      </c>
      <c r="W24" s="49">
        <v>2.964426877470356</v>
      </c>
      <c r="X24" s="45">
        <v>4346</v>
      </c>
      <c r="Y24" s="58">
        <v>13</v>
      </c>
      <c r="Z24" s="49">
        <f t="shared" si="0"/>
        <v>2.991256327657616</v>
      </c>
      <c r="AA24" s="75">
        <v>4262</v>
      </c>
      <c r="AB24" s="83">
        <v>6</v>
      </c>
      <c r="AC24" s="78">
        <v>1.4077897700610043</v>
      </c>
      <c r="AD24" s="75">
        <v>3769</v>
      </c>
      <c r="AE24" s="87">
        <v>8</v>
      </c>
      <c r="AF24" s="78">
        <v>2.122578933404086</v>
      </c>
      <c r="AG24" s="75">
        <v>3179</v>
      </c>
      <c r="AH24" s="87">
        <v>4</v>
      </c>
      <c r="AI24" s="78">
        <f t="shared" si="7"/>
        <v>1.2582573136206354</v>
      </c>
    </row>
    <row r="25" spans="2:35" ht="18" customHeight="1">
      <c r="B25" s="10" t="s">
        <v>17</v>
      </c>
      <c r="C25" s="20">
        <v>12469</v>
      </c>
      <c r="D25" s="55">
        <v>42</v>
      </c>
      <c r="E25" s="22">
        <f t="shared" si="1"/>
        <v>3.368353516721469</v>
      </c>
      <c r="F25" s="33">
        <v>11614</v>
      </c>
      <c r="G25" s="55">
        <v>47</v>
      </c>
      <c r="H25" s="24">
        <f t="shared" si="2"/>
        <v>4.046840020664715</v>
      </c>
      <c r="I25" s="33">
        <v>11221</v>
      </c>
      <c r="J25" s="55">
        <v>46</v>
      </c>
      <c r="K25" s="34">
        <f t="shared" si="3"/>
        <v>4.099456376437037</v>
      </c>
      <c r="L25" s="33">
        <v>11310</v>
      </c>
      <c r="M25" s="55">
        <v>42</v>
      </c>
      <c r="N25" s="44">
        <f t="shared" si="4"/>
        <v>3.713527851458886</v>
      </c>
      <c r="O25" s="36">
        <v>11609</v>
      </c>
      <c r="P25" s="55">
        <v>44</v>
      </c>
      <c r="Q25" s="44">
        <f t="shared" si="5"/>
        <v>3.790162804720475</v>
      </c>
      <c r="R25" s="36">
        <v>11092</v>
      </c>
      <c r="S25" s="56">
        <v>48</v>
      </c>
      <c r="T25" s="44">
        <f t="shared" si="6"/>
        <v>4.32744320230797</v>
      </c>
      <c r="U25" s="36">
        <v>10347</v>
      </c>
      <c r="V25" s="56">
        <v>45</v>
      </c>
      <c r="W25" s="48">
        <v>4.3490866917947235</v>
      </c>
      <c r="X25" s="36">
        <v>10220</v>
      </c>
      <c r="Y25" s="56">
        <v>49</v>
      </c>
      <c r="Z25" s="48">
        <f t="shared" si="0"/>
        <v>4.794520547945206</v>
      </c>
      <c r="AA25" s="72">
        <v>9736</v>
      </c>
      <c r="AB25" s="56">
        <v>28</v>
      </c>
      <c r="AC25" s="77">
        <v>2.8759244042728023</v>
      </c>
      <c r="AD25" s="72">
        <v>9022</v>
      </c>
      <c r="AE25" s="88">
        <v>33</v>
      </c>
      <c r="AF25" s="77">
        <v>3.657725559742851</v>
      </c>
      <c r="AG25" s="72">
        <v>7597</v>
      </c>
      <c r="AH25" s="88">
        <v>17</v>
      </c>
      <c r="AI25" s="77">
        <f t="shared" si="7"/>
        <v>2.2377254179281296</v>
      </c>
    </row>
    <row r="26" spans="2:35" ht="18" customHeight="1">
      <c r="B26" s="11" t="s">
        <v>18</v>
      </c>
      <c r="C26" s="21">
        <v>3316</v>
      </c>
      <c r="D26" s="57">
        <v>21</v>
      </c>
      <c r="E26" s="30">
        <f t="shared" si="1"/>
        <v>6.332931242460797</v>
      </c>
      <c r="F26" s="35">
        <v>3053</v>
      </c>
      <c r="G26" s="57">
        <v>20</v>
      </c>
      <c r="H26" s="41">
        <f t="shared" si="2"/>
        <v>6.550933508024894</v>
      </c>
      <c r="I26" s="35">
        <v>2986</v>
      </c>
      <c r="J26" s="57">
        <v>15</v>
      </c>
      <c r="K26" s="41">
        <f t="shared" si="3"/>
        <v>5.023442732752847</v>
      </c>
      <c r="L26" s="35">
        <v>2999</v>
      </c>
      <c r="M26" s="57">
        <v>7</v>
      </c>
      <c r="N26" s="41">
        <f t="shared" si="4"/>
        <v>2.334111370456819</v>
      </c>
      <c r="O26" s="45">
        <v>3065</v>
      </c>
      <c r="P26" s="57">
        <v>7</v>
      </c>
      <c r="Q26" s="41">
        <f t="shared" si="5"/>
        <v>2.2838499184339316</v>
      </c>
      <c r="R26" s="45">
        <v>2853</v>
      </c>
      <c r="S26" s="58">
        <v>2</v>
      </c>
      <c r="T26" s="41">
        <f t="shared" si="6"/>
        <v>0.7010164738871364</v>
      </c>
      <c r="U26" s="45">
        <v>2658</v>
      </c>
      <c r="V26" s="58">
        <v>6</v>
      </c>
      <c r="W26" s="49">
        <v>2.2573363431151243</v>
      </c>
      <c r="X26" s="45">
        <v>2346</v>
      </c>
      <c r="Y26" s="58">
        <v>2</v>
      </c>
      <c r="Z26" s="49">
        <f t="shared" si="0"/>
        <v>0.8525149190110827</v>
      </c>
      <c r="AA26" s="75">
        <v>2137</v>
      </c>
      <c r="AB26" s="83">
        <v>10</v>
      </c>
      <c r="AC26" s="78">
        <v>4.679457182966776</v>
      </c>
      <c r="AD26" s="75">
        <v>2032</v>
      </c>
      <c r="AE26" s="87">
        <v>5</v>
      </c>
      <c r="AF26" s="78">
        <v>2.4606299212598426</v>
      </c>
      <c r="AG26" s="75">
        <v>1507</v>
      </c>
      <c r="AH26" s="87">
        <v>1</v>
      </c>
      <c r="AI26" s="78">
        <f t="shared" si="7"/>
        <v>0.6635700066357001</v>
      </c>
    </row>
    <row r="27" spans="2:35" ht="18" customHeight="1">
      <c r="B27" s="10" t="s">
        <v>19</v>
      </c>
      <c r="C27" s="20">
        <v>4935</v>
      </c>
      <c r="D27" s="55">
        <v>14</v>
      </c>
      <c r="E27" s="22">
        <f t="shared" si="1"/>
        <v>2.8368794326241136</v>
      </c>
      <c r="F27" s="36">
        <v>4870</v>
      </c>
      <c r="G27" s="55">
        <v>15</v>
      </c>
      <c r="H27" s="24">
        <f t="shared" si="2"/>
        <v>3.080082135523614</v>
      </c>
      <c r="I27" s="36">
        <v>4698</v>
      </c>
      <c r="J27" s="55">
        <v>14</v>
      </c>
      <c r="K27" s="34">
        <f t="shared" si="3"/>
        <v>2.979991485738612</v>
      </c>
      <c r="L27" s="36">
        <v>4799</v>
      </c>
      <c r="M27" s="55">
        <v>13</v>
      </c>
      <c r="N27" s="44">
        <f t="shared" si="4"/>
        <v>2.7088976870181285</v>
      </c>
      <c r="O27" s="36">
        <v>4614</v>
      </c>
      <c r="P27" s="55">
        <v>15</v>
      </c>
      <c r="Q27" s="44">
        <f t="shared" si="5"/>
        <v>3.250975292587776</v>
      </c>
      <c r="R27" s="36">
        <v>4663</v>
      </c>
      <c r="S27" s="56">
        <v>12</v>
      </c>
      <c r="T27" s="44">
        <f t="shared" si="6"/>
        <v>2.5734505683036675</v>
      </c>
      <c r="U27" s="36">
        <v>4321</v>
      </c>
      <c r="V27" s="56">
        <v>7</v>
      </c>
      <c r="W27" s="48">
        <v>1.6199953714417958</v>
      </c>
      <c r="X27" s="36">
        <v>4195</v>
      </c>
      <c r="Y27" s="56">
        <v>6</v>
      </c>
      <c r="Z27" s="48">
        <f t="shared" si="0"/>
        <v>1.430274135876043</v>
      </c>
      <c r="AA27" s="72">
        <v>3814</v>
      </c>
      <c r="AB27" s="56">
        <v>6</v>
      </c>
      <c r="AC27" s="77">
        <v>1.5731515469323545</v>
      </c>
      <c r="AD27" s="72">
        <v>3511</v>
      </c>
      <c r="AE27" s="88">
        <v>5</v>
      </c>
      <c r="AF27" s="77">
        <v>1.424095699230988</v>
      </c>
      <c r="AG27" s="72">
        <v>3298</v>
      </c>
      <c r="AH27" s="88">
        <v>2</v>
      </c>
      <c r="AI27" s="77">
        <f t="shared" si="7"/>
        <v>0.6064281382656155</v>
      </c>
    </row>
    <row r="28" spans="2:35" ht="18" customHeight="1">
      <c r="B28" s="11" t="s">
        <v>20</v>
      </c>
      <c r="C28" s="21">
        <v>5754</v>
      </c>
      <c r="D28" s="57">
        <v>19</v>
      </c>
      <c r="E28" s="29">
        <f t="shared" si="1"/>
        <v>3.3020507473062217</v>
      </c>
      <c r="F28" s="35">
        <v>5955</v>
      </c>
      <c r="G28" s="57">
        <v>17</v>
      </c>
      <c r="H28" s="38">
        <f t="shared" si="2"/>
        <v>2.8547439126784213</v>
      </c>
      <c r="I28" s="35">
        <v>5736</v>
      </c>
      <c r="J28" s="57">
        <v>17</v>
      </c>
      <c r="K28" s="39">
        <f t="shared" si="3"/>
        <v>2.9637377963737794</v>
      </c>
      <c r="L28" s="35">
        <v>6024</v>
      </c>
      <c r="M28" s="57">
        <v>15</v>
      </c>
      <c r="N28" s="41">
        <f t="shared" si="4"/>
        <v>2.49003984063745</v>
      </c>
      <c r="O28" s="45">
        <v>6225</v>
      </c>
      <c r="P28" s="57">
        <v>21</v>
      </c>
      <c r="Q28" s="41">
        <f t="shared" si="5"/>
        <v>3.373493975903614</v>
      </c>
      <c r="R28" s="45">
        <v>6023</v>
      </c>
      <c r="S28" s="58">
        <v>19</v>
      </c>
      <c r="T28" s="41">
        <f t="shared" si="6"/>
        <v>3.1545741324921135</v>
      </c>
      <c r="U28" s="45">
        <v>5677</v>
      </c>
      <c r="V28" s="58">
        <v>24</v>
      </c>
      <c r="W28" s="49">
        <v>4.227584992073278</v>
      </c>
      <c r="X28" s="45">
        <v>5561</v>
      </c>
      <c r="Y28" s="58">
        <v>13</v>
      </c>
      <c r="Z28" s="49">
        <f t="shared" si="0"/>
        <v>2.337709045135767</v>
      </c>
      <c r="AA28" s="75">
        <v>5069</v>
      </c>
      <c r="AB28" s="83">
        <v>9</v>
      </c>
      <c r="AC28" s="78">
        <v>1.7754981258630893</v>
      </c>
      <c r="AD28" s="75">
        <v>4481</v>
      </c>
      <c r="AE28" s="87">
        <v>11</v>
      </c>
      <c r="AF28" s="78">
        <v>2.454809194376255</v>
      </c>
      <c r="AG28" s="75">
        <v>3892</v>
      </c>
      <c r="AH28" s="87">
        <v>11</v>
      </c>
      <c r="AI28" s="78">
        <f t="shared" si="7"/>
        <v>2.826310380267215</v>
      </c>
    </row>
    <row r="29" spans="2:35" ht="18" customHeight="1">
      <c r="B29" s="10" t="s">
        <v>21</v>
      </c>
      <c r="C29" s="20">
        <v>7739</v>
      </c>
      <c r="D29" s="55">
        <v>42</v>
      </c>
      <c r="E29" s="22">
        <f t="shared" si="1"/>
        <v>5.427057759400439</v>
      </c>
      <c r="F29" s="33">
        <v>8120</v>
      </c>
      <c r="G29" s="55">
        <v>30</v>
      </c>
      <c r="H29" s="24">
        <f t="shared" si="2"/>
        <v>3.694581280788177</v>
      </c>
      <c r="I29" s="33">
        <v>7528</v>
      </c>
      <c r="J29" s="55">
        <v>28</v>
      </c>
      <c r="K29" s="34">
        <f t="shared" si="3"/>
        <v>3.7194473963868226</v>
      </c>
      <c r="L29" s="33">
        <v>7578</v>
      </c>
      <c r="M29" s="55">
        <v>26</v>
      </c>
      <c r="N29" s="44">
        <f t="shared" si="4"/>
        <v>3.4309844286091318</v>
      </c>
      <c r="O29" s="36">
        <v>7777</v>
      </c>
      <c r="P29" s="55">
        <v>22</v>
      </c>
      <c r="Q29" s="44">
        <f t="shared" si="5"/>
        <v>2.828854314002829</v>
      </c>
      <c r="R29" s="36">
        <v>7562</v>
      </c>
      <c r="S29" s="56">
        <v>20</v>
      </c>
      <c r="T29" s="44">
        <f t="shared" si="6"/>
        <v>2.6448029621793174</v>
      </c>
      <c r="U29" s="36">
        <v>6890</v>
      </c>
      <c r="V29" s="56">
        <v>23</v>
      </c>
      <c r="W29" s="48">
        <v>3.3381712626995648</v>
      </c>
      <c r="X29" s="36">
        <v>6708</v>
      </c>
      <c r="Y29" s="56">
        <v>14</v>
      </c>
      <c r="Z29" s="48">
        <f t="shared" si="0"/>
        <v>2.0870602265951104</v>
      </c>
      <c r="AA29" s="72">
        <v>6479</v>
      </c>
      <c r="AB29" s="56">
        <v>20</v>
      </c>
      <c r="AC29" s="77">
        <v>3.0868961259453616</v>
      </c>
      <c r="AD29" s="72">
        <v>5926</v>
      </c>
      <c r="AE29" s="88">
        <v>19</v>
      </c>
      <c r="AF29" s="77">
        <v>3.20620992237597</v>
      </c>
      <c r="AG29" s="72">
        <v>4750</v>
      </c>
      <c r="AH29" s="88">
        <v>8</v>
      </c>
      <c r="AI29" s="77">
        <f t="shared" si="7"/>
        <v>1.6842105263157894</v>
      </c>
    </row>
    <row r="30" spans="2:35" ht="18" customHeight="1">
      <c r="B30" s="11" t="s">
        <v>25</v>
      </c>
      <c r="C30" s="21">
        <v>5433</v>
      </c>
      <c r="D30" s="57">
        <v>20</v>
      </c>
      <c r="E30" s="29">
        <f t="shared" si="1"/>
        <v>3.681207436039021</v>
      </c>
      <c r="F30" s="35">
        <v>5278</v>
      </c>
      <c r="G30" s="57">
        <v>20</v>
      </c>
      <c r="H30" s="38">
        <f t="shared" si="2"/>
        <v>3.7893141341417205</v>
      </c>
      <c r="I30" s="35">
        <v>5462</v>
      </c>
      <c r="J30" s="57">
        <v>11</v>
      </c>
      <c r="K30" s="39">
        <f t="shared" si="3"/>
        <v>2.0139143170999634</v>
      </c>
      <c r="L30" s="35">
        <v>5384</v>
      </c>
      <c r="M30" s="57">
        <v>21</v>
      </c>
      <c r="N30" s="41">
        <f t="shared" si="4"/>
        <v>3.900445765230312</v>
      </c>
      <c r="O30" s="45">
        <v>5315</v>
      </c>
      <c r="P30" s="57">
        <v>14</v>
      </c>
      <c r="Q30" s="41">
        <f t="shared" si="5"/>
        <v>2.634054562558796</v>
      </c>
      <c r="R30" s="45">
        <v>5424</v>
      </c>
      <c r="S30" s="58">
        <v>15</v>
      </c>
      <c r="T30" s="41">
        <f t="shared" si="6"/>
        <v>2.765486725663717</v>
      </c>
      <c r="U30" s="45">
        <v>4873</v>
      </c>
      <c r="V30" s="58">
        <v>20</v>
      </c>
      <c r="W30" s="49">
        <v>4.104247896572953</v>
      </c>
      <c r="X30" s="45">
        <v>4571</v>
      </c>
      <c r="Y30" s="58">
        <v>16</v>
      </c>
      <c r="Z30" s="49">
        <f t="shared" si="0"/>
        <v>3.500328155764603</v>
      </c>
      <c r="AA30" s="75">
        <v>4505</v>
      </c>
      <c r="AB30" s="83">
        <v>15</v>
      </c>
      <c r="AC30" s="78">
        <v>3.329633740288568</v>
      </c>
      <c r="AD30" s="75">
        <v>3929</v>
      </c>
      <c r="AE30" s="87">
        <v>8</v>
      </c>
      <c r="AF30" s="78">
        <v>2.0361415118350727</v>
      </c>
      <c r="AG30" s="75">
        <v>3386</v>
      </c>
      <c r="AH30" s="87">
        <v>8</v>
      </c>
      <c r="AI30" s="78">
        <f t="shared" si="7"/>
        <v>2.362669816893089</v>
      </c>
    </row>
    <row r="31" spans="2:35" ht="18" customHeight="1">
      <c r="B31" s="10" t="s">
        <v>22</v>
      </c>
      <c r="C31" s="20">
        <v>3673</v>
      </c>
      <c r="D31" s="55">
        <v>4</v>
      </c>
      <c r="E31" s="23">
        <f t="shared" si="1"/>
        <v>1.0890280424720937</v>
      </c>
      <c r="F31" s="36">
        <v>3588</v>
      </c>
      <c r="G31" s="55">
        <v>7</v>
      </c>
      <c r="H31" s="46">
        <f t="shared" si="2"/>
        <v>1.9509476031215163</v>
      </c>
      <c r="I31" s="37">
        <v>3353</v>
      </c>
      <c r="J31" s="55">
        <v>6</v>
      </c>
      <c r="K31" s="40">
        <f t="shared" si="3"/>
        <v>1.789442290486132</v>
      </c>
      <c r="L31" s="42">
        <v>3644</v>
      </c>
      <c r="M31" s="55">
        <v>3</v>
      </c>
      <c r="N31" s="46">
        <f t="shared" si="4"/>
        <v>0.823271130625686</v>
      </c>
      <c r="O31" s="37">
        <v>3526</v>
      </c>
      <c r="P31" s="55">
        <v>7</v>
      </c>
      <c r="Q31" s="46">
        <f t="shared" si="5"/>
        <v>1.9852524106636413</v>
      </c>
      <c r="R31" s="37">
        <v>3378</v>
      </c>
      <c r="S31" s="56">
        <v>1</v>
      </c>
      <c r="T31" s="65">
        <f t="shared" si="6"/>
        <v>0.29603315571343986</v>
      </c>
      <c r="U31" s="37">
        <v>3271</v>
      </c>
      <c r="V31" s="56">
        <v>5</v>
      </c>
      <c r="W31" s="50">
        <v>1.5285845307245491</v>
      </c>
      <c r="X31" s="37">
        <v>3351</v>
      </c>
      <c r="Y31" s="56">
        <v>5</v>
      </c>
      <c r="Z31" s="50">
        <f t="shared" si="0"/>
        <v>1.4920919128618322</v>
      </c>
      <c r="AA31" s="73">
        <v>2881</v>
      </c>
      <c r="AB31" s="56">
        <v>7</v>
      </c>
      <c r="AC31" s="79">
        <v>2.4297119055883374</v>
      </c>
      <c r="AD31" s="73">
        <v>2639</v>
      </c>
      <c r="AE31" s="88">
        <v>6</v>
      </c>
      <c r="AF31" s="79">
        <v>2.2735884804850324</v>
      </c>
      <c r="AG31" s="73">
        <v>2057</v>
      </c>
      <c r="AH31" s="88">
        <v>2</v>
      </c>
      <c r="AI31" s="79">
        <f t="shared" si="7"/>
        <v>0.9722897423432183</v>
      </c>
    </row>
    <row r="32" spans="1:35" ht="18" customHeight="1">
      <c r="A32" s="13"/>
      <c r="B32" s="31" t="s">
        <v>33</v>
      </c>
      <c r="C32" s="51">
        <v>185940</v>
      </c>
      <c r="D32" s="52">
        <f>SUM(D8:D31)</f>
        <v>823</v>
      </c>
      <c r="E32" s="53">
        <f>D32/C32*1000</f>
        <v>4.426158976013768</v>
      </c>
      <c r="F32" s="51">
        <v>189311</v>
      </c>
      <c r="G32" s="52">
        <f>SUM(G8:G31)</f>
        <v>832</v>
      </c>
      <c r="H32" s="53">
        <f>G32/F32*1000</f>
        <v>4.3948846078674775</v>
      </c>
      <c r="I32" s="51">
        <v>180845</v>
      </c>
      <c r="J32" s="52">
        <f>SUM(J8:J31)</f>
        <v>726</v>
      </c>
      <c r="K32" s="53">
        <f>J32/I32*1000</f>
        <v>4.014487544582377</v>
      </c>
      <c r="L32" s="54">
        <v>185306</v>
      </c>
      <c r="M32" s="52">
        <f>SUM(M8:M31)</f>
        <v>707</v>
      </c>
      <c r="N32" s="53">
        <f>M32/L32*1000</f>
        <v>3.815310891174598</v>
      </c>
      <c r="O32" s="51">
        <v>187278</v>
      </c>
      <c r="P32" s="52">
        <f>SUM(P8:P31)</f>
        <v>726</v>
      </c>
      <c r="Q32" s="53">
        <f>P32/O32*1000</f>
        <v>3.8765898824207863</v>
      </c>
      <c r="R32" s="51">
        <v>182662</v>
      </c>
      <c r="S32" s="52">
        <f>SUM(S8:S31)</f>
        <v>607</v>
      </c>
      <c r="T32" s="53">
        <f>S32/R32*1000</f>
        <v>3.323077596872913</v>
      </c>
      <c r="U32" s="51">
        <v>171531</v>
      </c>
      <c r="V32" s="52">
        <f>SUM(V8:V31)</f>
        <v>655</v>
      </c>
      <c r="W32" s="82">
        <f>+(V32*1000)/U32</f>
        <v>3.818551748663507</v>
      </c>
      <c r="X32" s="51">
        <f>SUM(X8:X31)</f>
        <v>164085</v>
      </c>
      <c r="Y32" s="52">
        <f>SUM(Y8:Y31)</f>
        <v>553</v>
      </c>
      <c r="Z32" s="82">
        <f>+(Y32*1000)/X32</f>
        <v>3.3702044671968796</v>
      </c>
      <c r="AA32" s="80">
        <v>156353</v>
      </c>
      <c r="AB32" s="81">
        <f>SUM(AB8:AB31)</f>
        <v>484</v>
      </c>
      <c r="AC32" s="82">
        <f>+(AB32*1000)/AA32</f>
        <v>3.0955594072387482</v>
      </c>
      <c r="AD32" s="80">
        <f>SUM(AD8:AD31)</f>
        <v>141005</v>
      </c>
      <c r="AE32" s="81">
        <f>SUM(AE8:AE31)</f>
        <v>446</v>
      </c>
      <c r="AF32" s="82">
        <f>+(AE32*1000)/AD32</f>
        <v>3.1630084039573063</v>
      </c>
      <c r="AG32" s="80">
        <f>SUM(AG8:AG31)</f>
        <v>117435</v>
      </c>
      <c r="AH32" s="81">
        <f>SUM(AH8:AH31)</f>
        <v>262</v>
      </c>
      <c r="AI32" s="82">
        <f t="shared" si="7"/>
        <v>2.2310214161025246</v>
      </c>
    </row>
    <row r="33" spans="1:35" s="7" customFormat="1" ht="18" customHeight="1">
      <c r="A33" s="12"/>
      <c r="B33" s="59" t="s">
        <v>0</v>
      </c>
      <c r="C33" s="60">
        <v>288505</v>
      </c>
      <c r="D33" s="63">
        <v>1255</v>
      </c>
      <c r="E33" s="61">
        <f>D33/C33*1000</f>
        <v>4.350011264969411</v>
      </c>
      <c r="F33" s="60">
        <v>291655</v>
      </c>
      <c r="G33" s="63">
        <v>1275</v>
      </c>
      <c r="H33" s="61">
        <f>G33/F33*1000</f>
        <v>4.371603435565993</v>
      </c>
      <c r="I33" s="60">
        <v>281386</v>
      </c>
      <c r="J33" s="63">
        <v>1085</v>
      </c>
      <c r="K33" s="61">
        <f>J33/I33*1000</f>
        <v>3.855913229513906</v>
      </c>
      <c r="L33" s="60">
        <v>288432</v>
      </c>
      <c r="M33" s="63">
        <v>1083</v>
      </c>
      <c r="N33" s="61">
        <f>M33/L33*1000</f>
        <v>3.754784489931769</v>
      </c>
      <c r="O33" s="62">
        <v>293058</v>
      </c>
      <c r="P33" s="63">
        <v>1074</v>
      </c>
      <c r="Q33" s="61">
        <f>P33/O33*1000</f>
        <v>3.6648035542452346</v>
      </c>
      <c r="R33" s="62">
        <v>286848</v>
      </c>
      <c r="S33" s="63">
        <v>934</v>
      </c>
      <c r="T33" s="61">
        <f>S33/R33*1000</f>
        <v>3.2560798750557787</v>
      </c>
      <c r="U33" s="62">
        <v>271790</v>
      </c>
      <c r="V33" s="63">
        <v>992</v>
      </c>
      <c r="W33" s="61">
        <f>V33/U33*1000</f>
        <v>3.6498767430736967</v>
      </c>
      <c r="X33" s="62">
        <v>259795</v>
      </c>
      <c r="Y33" s="63">
        <v>829</v>
      </c>
      <c r="Z33" s="61">
        <f>Y33/X33*1000</f>
        <v>3.190977501491561</v>
      </c>
      <c r="AA33" s="85">
        <v>250782</v>
      </c>
      <c r="AB33" s="63">
        <v>760</v>
      </c>
      <c r="AC33" s="84">
        <v>3.030520531776603</v>
      </c>
      <c r="AD33" s="85">
        <v>226894</v>
      </c>
      <c r="AE33" s="86">
        <v>681</v>
      </c>
      <c r="AF33" s="84">
        <v>3.0014015355187884</v>
      </c>
      <c r="AG33" s="85">
        <v>191474</v>
      </c>
      <c r="AH33" s="86">
        <v>415</v>
      </c>
      <c r="AI33" s="84">
        <v>3.0014015355187884</v>
      </c>
    </row>
    <row r="34" spans="2:22" s="7" customFormat="1" ht="18" customHeight="1">
      <c r="B34" s="2"/>
      <c r="C34" s="2"/>
      <c r="D34" s="2"/>
      <c r="E34" s="3"/>
      <c r="F34" s="3"/>
      <c r="G34" s="3"/>
      <c r="H34" s="4"/>
      <c r="I34" s="4"/>
      <c r="J34" s="4"/>
      <c r="K34" s="4"/>
      <c r="L34" s="4"/>
      <c r="M34" s="4"/>
      <c r="N34" s="5"/>
      <c r="O34" s="5"/>
      <c r="P34" s="5"/>
      <c r="Q34" s="6"/>
      <c r="R34" s="6"/>
      <c r="S34" s="6"/>
      <c r="T34" s="6"/>
      <c r="U34" s="6"/>
      <c r="V34" s="6"/>
    </row>
    <row r="35" spans="2:20" s="8" customFormat="1" ht="18" customHeight="1">
      <c r="B35" s="25" t="s">
        <v>24</v>
      </c>
      <c r="C35" s="25"/>
      <c r="D35" s="25"/>
      <c r="E35" s="26"/>
      <c r="F35" s="26"/>
      <c r="G35" s="26"/>
      <c r="H35" s="26"/>
      <c r="I35" s="26"/>
      <c r="J35" s="26"/>
      <c r="K35" s="27"/>
      <c r="L35" s="27"/>
      <c r="M35" s="27"/>
      <c r="N35" s="27"/>
      <c r="O35" s="27"/>
      <c r="P35" s="27"/>
      <c r="Q35" s="28"/>
      <c r="R35" s="28"/>
      <c r="S35" s="28"/>
      <c r="T35" s="28"/>
    </row>
    <row r="36" spans="2:22" s="8" customFormat="1" ht="32.25" customHeight="1">
      <c r="B36" s="98" t="s">
        <v>29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19"/>
      <c r="N36" s="19"/>
      <c r="O36" s="19"/>
      <c r="P36" s="19"/>
      <c r="Q36" s="19"/>
      <c r="R36" s="19"/>
      <c r="S36" s="19"/>
      <c r="T36" s="19"/>
      <c r="U36" s="17"/>
      <c r="V36" s="17"/>
    </row>
    <row r="37" spans="2:22" ht="30" customHeight="1">
      <c r="B37" s="99" t="s">
        <v>28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8"/>
      <c r="N37" s="18"/>
      <c r="O37" s="18"/>
      <c r="P37" s="18"/>
      <c r="Q37" s="18"/>
      <c r="R37" s="18"/>
      <c r="S37" s="18"/>
      <c r="T37" s="18"/>
      <c r="U37" s="14"/>
      <c r="V37" s="1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</sheetData>
  <sheetProtection/>
  <mergeCells count="17">
    <mergeCell ref="B36:L36"/>
    <mergeCell ref="AD6:AF6"/>
    <mergeCell ref="B37:L37"/>
    <mergeCell ref="U6:W6"/>
    <mergeCell ref="X6:Z6"/>
    <mergeCell ref="B2:T2"/>
    <mergeCell ref="B3:T3"/>
    <mergeCell ref="C6:E6"/>
    <mergeCell ref="F6:H6"/>
    <mergeCell ref="I6:K6"/>
    <mergeCell ref="AG6:AI6"/>
    <mergeCell ref="Z5:AI5"/>
    <mergeCell ref="L6:N6"/>
    <mergeCell ref="O6:Q6"/>
    <mergeCell ref="R6:T6"/>
    <mergeCell ref="B6:B7"/>
    <mergeCell ref="AA6:AC6"/>
  </mergeCells>
  <printOptions/>
  <pageMargins left="0.7480314960629921" right="0.7480314960629921" top="0.984251968503937" bottom="0.984251968503937" header="0" footer="0"/>
  <pageSetup fitToHeight="1" fitToWidth="1" horizontalDpi="368" verticalDpi="368" orientation="landscape" paperSize="8" scale="42" r:id="rId1"/>
  <ignoredErrors>
    <ignoredError sqref="AC32 Z32 W32 AF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P</dc:creator>
  <cp:keywords/>
  <dc:description/>
  <cp:lastModifiedBy>Georg Pietruschka</cp:lastModifiedBy>
  <cp:lastPrinted>2022-07-19T07:50:15Z</cp:lastPrinted>
  <dcterms:created xsi:type="dcterms:W3CDTF">2012-06-13T10:30:57Z</dcterms:created>
  <dcterms:modified xsi:type="dcterms:W3CDTF">2022-07-19T07:50:44Z</dcterms:modified>
  <cp:category/>
  <cp:version/>
  <cp:contentType/>
  <cp:contentStatus/>
</cp:coreProperties>
</file>