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<sst xmlns="http://schemas.openxmlformats.org/spreadsheetml/2006/main" count="62" uniqueCount="56">
  <si>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Jurisdicción</t>
  </si>
  <si>
    <r>
      <t>Población</t>
    </r>
    <r>
      <rPr>
        <b/>
        <sz val="9"/>
        <color indexed="9"/>
        <rFont val="Calibri"/>
        <family val="2"/>
      </rPr>
      <t>(1)</t>
    </r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</si>
  <si>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</si>
  <si>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</si>
  <si>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</si>
  <si>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</si>
  <si>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</si>
  <si>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</si>
  <si>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</si>
  <si>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</si>
  <si>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</si>
  <si>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</si>
  <si>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</si>
  <si>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</si>
  <si>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</si>
  <si>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</si>
  <si>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</si>
  <si>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</si>
  <si>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</si>
  <si>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</si>
  <si>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</si>
  <si>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</si>
  <si>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</si>
  <si>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</si>
  <si>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</si>
  <si>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</si>
  <si>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Conurbano Bonaerense</t>
  </si>
  <si>
    <t>Resto de la Provincia de Buenos Aires</t>
  </si>
  <si>
    <t>Total Provincia de Buenos Aires</t>
  </si>
  <si>
    <t>Titulares mujeres</t>
  </si>
  <si>
    <t>Titulares varones</t>
  </si>
  <si>
    <t>Total titulares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</si>
  <si>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
(1) Proyecciones del INDEC en base a Censo 2010</t>
    </r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</si>
  <si>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</si>
  <si>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</si>
  <si>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</si>
  <si>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</si>
  <si>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</si>
  <si>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</si>
  <si>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</si>
  <si>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</si>
  <si>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</si>
  <si>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</si>
  <si>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</si>
  <si>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</si>
  <si>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</si>
  <si>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</si>
  <si>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</si>
  <si>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</si>
  <si>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RMBA</t>
  </si>
  <si>
    <t>Titulares del Programa Potenciar Trabajo</t>
  </si>
  <si>
    <t>% de población en el Programa Potencia Trabajo</t>
  </si>
  <si>
    <t xml:space="preserve">Total RMBA </t>
  </si>
  <si>
    <t>Titulares del Programa Potenciar Trabajo por género</t>
  </si>
  <si>
    <t>40 partidos de la Región Metropolitana de Buenos Aires, Provincia de Buenos Aires. Septiembre de 2020 - Septiembre de 2021</t>
  </si>
  <si>
    <r>
      <rPr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 xml:space="preserve">elaboración propia en base a datos publicados en https://datos.gob.ar/dataset/desarrollo-social-potenciar-trabajo. Ministerio de Desarrollo Social de la Nación. Unidad de Gabinete de Asesores. Dirección General de Información Social Estratégica.
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</si>
</sst>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#,##0.0"/>
    <numFmt numFmtId="177" formatCode="General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10"/>
      <name val="Courie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77" fontId="3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3" fillId="33" borderId="10" xfId="53" applyFont="1" applyFill="1" applyBorder="1">
      <alignment/>
      <protection/>
    </xf>
    <xf numFmtId="3" fontId="0" fillId="33" borderId="11" xfId="0" applyNumberFormat="1" applyFill="1" applyBorder="1" applyAlignment="1">
      <alignment/>
    </xf>
    <xf numFmtId="176" fontId="23" fillId="33" borderId="12" xfId="0" applyNumberFormat="1" applyFont="1" applyFill="1" applyBorder="1" applyAlignment="1">
      <alignment horizontal="right"/>
    </xf>
    <xf numFmtId="0" fontId="23" fillId="0" borderId="13" xfId="53" applyFont="1" applyBorder="1">
      <alignment/>
      <protection/>
    </xf>
    <xf numFmtId="176" fontId="23" fillId="0" borderId="14" xfId="0" applyNumberFormat="1" applyFont="1" applyBorder="1" applyAlignment="1">
      <alignment horizontal="right"/>
    </xf>
    <xf numFmtId="0" fontId="23" fillId="33" borderId="13" xfId="53" applyFont="1" applyFill="1" applyBorder="1">
      <alignment/>
      <protection/>
    </xf>
    <xf numFmtId="176" fontId="23" fillId="33" borderId="14" xfId="0" applyNumberFormat="1" applyFont="1" applyFill="1" applyBorder="1" applyAlignment="1">
      <alignment horizontal="right"/>
    </xf>
    <xf numFmtId="0" fontId="24" fillId="33" borderId="13" xfId="53" applyFont="1" applyFill="1" applyBorder="1">
      <alignment/>
      <protection/>
    </xf>
    <xf numFmtId="176" fontId="24" fillId="33" borderId="14" xfId="0" applyNumberFormat="1" applyFont="1" applyFill="1" applyBorder="1" applyAlignment="1">
      <alignment horizontal="right"/>
    </xf>
    <xf numFmtId="0" fontId="24" fillId="0" borderId="13" xfId="53" applyFont="1" applyBorder="1">
      <alignment/>
      <protection/>
    </xf>
    <xf numFmtId="3" fontId="23" fillId="33" borderId="0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4" fillId="33" borderId="0" xfId="0" applyNumberFormat="1" applyFont="1" applyFill="1" applyBorder="1" applyAlignment="1">
      <alignment horizontal="right"/>
    </xf>
    <xf numFmtId="3" fontId="42" fillId="33" borderId="0" xfId="0" applyNumberFormat="1" applyFont="1" applyFill="1" applyBorder="1" applyAlignment="1">
      <alignment/>
    </xf>
    <xf numFmtId="3" fontId="23" fillId="33" borderId="11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2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33" borderId="15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42" fillId="33" borderId="16" xfId="0" applyNumberFormat="1" applyFont="1" applyFill="1" applyBorder="1" applyAlignment="1">
      <alignment/>
    </xf>
    <xf numFmtId="3" fontId="42" fillId="33" borderId="1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23" fillId="35" borderId="13" xfId="53" applyFont="1" applyFill="1" applyBorder="1">
      <alignment/>
      <protection/>
    </xf>
    <xf numFmtId="3" fontId="23" fillId="0" borderId="14" xfId="0" applyNumberFormat="1" applyFont="1" applyBorder="1" applyAlignment="1">
      <alignment horizontal="right"/>
    </xf>
    <xf numFmtId="3" fontId="23" fillId="33" borderId="14" xfId="0" applyNumberFormat="1" applyFont="1" applyFill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23" fillId="35" borderId="16" xfId="53" applyNumberFormat="1" applyFont="1" applyFill="1" applyBorder="1">
      <alignment/>
      <protection/>
    </xf>
    <xf numFmtId="3" fontId="23" fillId="33" borderId="16" xfId="53" applyNumberFormat="1" applyFont="1" applyFill="1" applyBorder="1">
      <alignment/>
      <protection/>
    </xf>
    <xf numFmtId="3" fontId="24" fillId="35" borderId="16" xfId="53" applyNumberFormat="1" applyFont="1" applyFill="1" applyBorder="1">
      <alignment/>
      <protection/>
    </xf>
    <xf numFmtId="3" fontId="24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/>
    </xf>
    <xf numFmtId="0" fontId="24" fillId="33" borderId="17" xfId="53" applyFont="1" applyFill="1" applyBorder="1">
      <alignment/>
      <protection/>
    </xf>
    <xf numFmtId="3" fontId="42" fillId="33" borderId="18" xfId="0" applyNumberFormat="1" applyFont="1" applyFill="1" applyBorder="1" applyAlignment="1">
      <alignment/>
    </xf>
    <xf numFmtId="3" fontId="42" fillId="33" borderId="19" xfId="0" applyNumberFormat="1" applyFont="1" applyFill="1" applyBorder="1" applyAlignment="1">
      <alignment/>
    </xf>
    <xf numFmtId="3" fontId="24" fillId="33" borderId="18" xfId="0" applyNumberFormat="1" applyFont="1" applyFill="1" applyBorder="1" applyAlignment="1">
      <alignment horizontal="right"/>
    </xf>
    <xf numFmtId="176" fontId="24" fillId="33" borderId="19" xfId="0" applyNumberFormat="1" applyFont="1" applyFill="1" applyBorder="1" applyAlignment="1">
      <alignment horizontal="right"/>
    </xf>
    <xf numFmtId="0" fontId="29" fillId="34" borderId="10" xfId="0" applyFont="1" applyFill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right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4" xfId="52"/>
    <cellStyle name="Normal_06 Interior de Buenos Air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showGridLines="0" tabSelected="1" zoomScalePageLayoutView="0" workbookViewId="0" topLeftCell="A1">
      <selection activeCell="B3" sqref="B3:L3"/>
    </sheetView>
  </sheetViews>
  <sheetFormatPr defaultColWidth="9.140625" defaultRowHeight="15"/>
  <cols>
    <col min="1" max="1" width="9.140625" style="0" customWidth="1"/>
    <col min="2" max="2" width="34.57421875" style="0" bestFit="1" customWidth="1"/>
    <col min="3" max="6" width="13.140625" style="0" customWidth="1"/>
    <col min="7" max="7" width="15.7109375" style="0" customWidth="1"/>
    <col min="8" max="9" width="12.28125" style="0" customWidth="1"/>
    <col min="10" max="10" width="9.140625" style="0" customWidth="1"/>
    <col min="11" max="11" width="12.00390625" style="0" customWidth="1"/>
    <col min="12" max="12" width="16.140625" style="0" customWidth="1"/>
  </cols>
  <sheetData>
    <row r="2" spans="2:12" ht="18">
      <c r="B2" s="56" t="s">
        <v>53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75"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7" ht="15.75">
      <c r="B4" s="29"/>
      <c r="C4" s="29"/>
      <c r="D4" s="29"/>
      <c r="E4" s="29"/>
      <c r="F4" s="29"/>
      <c r="G4" s="29"/>
    </row>
    <row r="5" spans="2:12" s="18" customFormat="1" ht="4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s="18" customFormat="1" ht="18" customHeight="1">
      <c r="B6" s="51" t="s">
        <v>0</v>
      </c>
      <c r="C6" s="48">
        <v>2020</v>
      </c>
      <c r="D6" s="49"/>
      <c r="E6" s="49"/>
      <c r="F6" s="49"/>
      <c r="G6" s="50"/>
      <c r="H6" s="48">
        <v>2021</v>
      </c>
      <c r="I6" s="49"/>
      <c r="J6" s="49"/>
      <c r="K6" s="49"/>
      <c r="L6" s="50"/>
    </row>
    <row r="7" spans="2:12" s="18" customFormat="1" ht="45" customHeight="1">
      <c r="B7" s="53"/>
      <c r="C7" s="48" t="s">
        <v>50</v>
      </c>
      <c r="D7" s="49"/>
      <c r="E7" s="50"/>
      <c r="F7" s="51" t="s">
        <v>1</v>
      </c>
      <c r="G7" s="51" t="s">
        <v>51</v>
      </c>
      <c r="H7" s="48" t="s">
        <v>50</v>
      </c>
      <c r="I7" s="49"/>
      <c r="J7" s="50"/>
      <c r="K7" s="51" t="s">
        <v>1</v>
      </c>
      <c r="L7" s="51" t="s">
        <v>51</v>
      </c>
    </row>
    <row r="8" spans="2:12" s="20" customFormat="1" ht="27.75" customHeight="1">
      <c r="B8" s="52"/>
      <c r="C8" s="19" t="s">
        <v>29</v>
      </c>
      <c r="D8" s="19" t="s">
        <v>30</v>
      </c>
      <c r="E8" s="19" t="s">
        <v>31</v>
      </c>
      <c r="F8" s="52"/>
      <c r="G8" s="52"/>
      <c r="H8" s="44" t="s">
        <v>29</v>
      </c>
      <c r="I8" s="44" t="s">
        <v>30</v>
      </c>
      <c r="J8" s="44" t="s">
        <v>31</v>
      </c>
      <c r="K8" s="52"/>
      <c r="L8" s="52"/>
    </row>
    <row r="9" spans="2:12" ht="14.25">
      <c r="B9" s="1" t="s">
        <v>2</v>
      </c>
      <c r="C9" s="21">
        <v>9794</v>
      </c>
      <c r="D9" s="2">
        <v>5047</v>
      </c>
      <c r="E9" s="22">
        <f>+C9+D9</f>
        <v>14841</v>
      </c>
      <c r="F9" s="17">
        <v>597969</v>
      </c>
      <c r="G9" s="3">
        <f aca="true" t="shared" si="0" ref="G9:G53">E9*100/F9</f>
        <v>2.4819012356827863</v>
      </c>
      <c r="H9" s="21">
        <v>17136</v>
      </c>
      <c r="I9" s="2">
        <v>10558</v>
      </c>
      <c r="J9" s="22">
        <f>+H9+I9</f>
        <v>27694</v>
      </c>
      <c r="K9" s="17">
        <v>601618</v>
      </c>
      <c r="L9" s="3">
        <f aca="true" t="shared" si="1" ref="L9:L53">J9*100/K9</f>
        <v>4.603253227130837</v>
      </c>
    </row>
    <row r="10" spans="2:12" ht="14.25">
      <c r="B10" s="4" t="s">
        <v>3</v>
      </c>
      <c r="C10" s="23">
        <v>6694</v>
      </c>
      <c r="D10" s="14">
        <v>3293</v>
      </c>
      <c r="E10" s="24">
        <f aca="true" t="shared" si="2" ref="E10:E49">+C10+D10</f>
        <v>9987</v>
      </c>
      <c r="F10" s="13">
        <v>356392</v>
      </c>
      <c r="G10" s="5">
        <f t="shared" si="0"/>
        <v>2.8022514534557454</v>
      </c>
      <c r="H10" s="23">
        <v>10238</v>
      </c>
      <c r="I10" s="14">
        <v>5994</v>
      </c>
      <c r="J10" s="24">
        <f aca="true" t="shared" si="3" ref="J10:J32">+H10+I10</f>
        <v>16232</v>
      </c>
      <c r="K10" s="13">
        <v>357440</v>
      </c>
      <c r="L10" s="5">
        <f t="shared" si="1"/>
        <v>4.541181736794987</v>
      </c>
    </row>
    <row r="11" spans="2:12" ht="14.25">
      <c r="B11" s="6" t="s">
        <v>4</v>
      </c>
      <c r="C11" s="25">
        <v>7338</v>
      </c>
      <c r="D11" s="12">
        <v>4019</v>
      </c>
      <c r="E11" s="26">
        <f t="shared" si="2"/>
        <v>11357</v>
      </c>
      <c r="F11" s="11">
        <v>365771</v>
      </c>
      <c r="G11" s="7">
        <f t="shared" si="0"/>
        <v>3.10494817795834</v>
      </c>
      <c r="H11" s="25">
        <v>12035</v>
      </c>
      <c r="I11" s="12">
        <v>7600</v>
      </c>
      <c r="J11" s="26">
        <f t="shared" si="3"/>
        <v>19635</v>
      </c>
      <c r="K11" s="11">
        <v>369294</v>
      </c>
      <c r="L11" s="7">
        <f t="shared" si="1"/>
        <v>5.3169019805358335</v>
      </c>
    </row>
    <row r="12" spans="2:12" ht="14.25">
      <c r="B12" s="4" t="s">
        <v>5</v>
      </c>
      <c r="C12" s="23">
        <v>6696</v>
      </c>
      <c r="D12" s="14">
        <v>2583</v>
      </c>
      <c r="E12" s="24">
        <f t="shared" si="2"/>
        <v>9279</v>
      </c>
      <c r="F12" s="13">
        <v>370900</v>
      </c>
      <c r="G12" s="5">
        <f t="shared" si="0"/>
        <v>2.501752493933675</v>
      </c>
      <c r="H12" s="23">
        <v>10845</v>
      </c>
      <c r="I12" s="14">
        <v>4920</v>
      </c>
      <c r="J12" s="24">
        <f t="shared" si="3"/>
        <v>15765</v>
      </c>
      <c r="K12" s="13">
        <v>377237</v>
      </c>
      <c r="L12" s="5">
        <f t="shared" si="1"/>
        <v>4.179070451731935</v>
      </c>
    </row>
    <row r="13" spans="2:12" ht="14.25">
      <c r="B13" s="6" t="s">
        <v>6</v>
      </c>
      <c r="C13" s="25">
        <v>3907</v>
      </c>
      <c r="D13" s="12">
        <v>1515</v>
      </c>
      <c r="E13" s="26">
        <f t="shared" si="2"/>
        <v>5422</v>
      </c>
      <c r="F13" s="11">
        <v>219031</v>
      </c>
      <c r="G13" s="7">
        <f t="shared" si="0"/>
        <v>2.475448680780346</v>
      </c>
      <c r="H13" s="25">
        <v>7932</v>
      </c>
      <c r="I13" s="12">
        <v>4030</v>
      </c>
      <c r="J13" s="26">
        <f t="shared" si="3"/>
        <v>11962</v>
      </c>
      <c r="K13" s="11">
        <v>224228</v>
      </c>
      <c r="L13" s="7">
        <f t="shared" si="1"/>
        <v>5.334748559501936</v>
      </c>
    </row>
    <row r="14" spans="2:12" ht="14.25">
      <c r="B14" s="4" t="s">
        <v>7</v>
      </c>
      <c r="C14" s="23">
        <v>15319</v>
      </c>
      <c r="D14" s="14">
        <v>7464</v>
      </c>
      <c r="E14" s="24">
        <f t="shared" si="2"/>
        <v>22783</v>
      </c>
      <c r="F14" s="13">
        <v>517082</v>
      </c>
      <c r="G14" s="5">
        <f t="shared" si="0"/>
        <v>4.406070990674594</v>
      </c>
      <c r="H14" s="23">
        <v>25306</v>
      </c>
      <c r="I14" s="14">
        <v>14539</v>
      </c>
      <c r="J14" s="24">
        <f t="shared" si="3"/>
        <v>39845</v>
      </c>
      <c r="K14" s="13">
        <v>525270</v>
      </c>
      <c r="L14" s="5">
        <f t="shared" si="1"/>
        <v>7.585622632170122</v>
      </c>
    </row>
    <row r="15" spans="2:12" ht="14.25">
      <c r="B15" s="6" t="s">
        <v>8</v>
      </c>
      <c r="C15" s="25">
        <v>6614</v>
      </c>
      <c r="D15" s="12">
        <v>3424</v>
      </c>
      <c r="E15" s="26">
        <f t="shared" si="2"/>
        <v>10038</v>
      </c>
      <c r="F15" s="11">
        <v>425265</v>
      </c>
      <c r="G15" s="7">
        <f t="shared" si="0"/>
        <v>2.3604105675284823</v>
      </c>
      <c r="H15" s="25">
        <v>9514</v>
      </c>
      <c r="I15" s="12">
        <v>5265</v>
      </c>
      <c r="J15" s="26">
        <f t="shared" si="3"/>
        <v>14779</v>
      </c>
      <c r="K15" s="11">
        <v>425911</v>
      </c>
      <c r="L15" s="7">
        <f t="shared" si="1"/>
        <v>3.4699737738635537</v>
      </c>
    </row>
    <row r="16" spans="2:12" ht="14.25">
      <c r="B16" s="4" t="s">
        <v>9</v>
      </c>
      <c r="C16" s="23">
        <v>2270</v>
      </c>
      <c r="D16" s="14">
        <v>1010</v>
      </c>
      <c r="E16" s="24">
        <f t="shared" si="2"/>
        <v>3280</v>
      </c>
      <c r="F16" s="13">
        <v>193583</v>
      </c>
      <c r="G16" s="5">
        <f t="shared" si="0"/>
        <v>1.6943636579658339</v>
      </c>
      <c r="H16" s="23">
        <v>3379</v>
      </c>
      <c r="I16" s="14">
        <v>1851</v>
      </c>
      <c r="J16" s="24">
        <f t="shared" si="3"/>
        <v>5230</v>
      </c>
      <c r="K16" s="13">
        <v>194597</v>
      </c>
      <c r="L16" s="5">
        <f t="shared" si="1"/>
        <v>2.687605667096615</v>
      </c>
    </row>
    <row r="17" spans="2:12" ht="14.25">
      <c r="B17" s="6" t="s">
        <v>10</v>
      </c>
      <c r="C17" s="25">
        <v>1635</v>
      </c>
      <c r="D17" s="12">
        <v>674</v>
      </c>
      <c r="E17" s="26">
        <f t="shared" si="2"/>
        <v>2309</v>
      </c>
      <c r="F17" s="11">
        <v>180914</v>
      </c>
      <c r="G17" s="7">
        <f t="shared" si="0"/>
        <v>1.2762970251058514</v>
      </c>
      <c r="H17" s="25">
        <v>2354</v>
      </c>
      <c r="I17" s="12">
        <v>1209</v>
      </c>
      <c r="J17" s="26">
        <f t="shared" si="3"/>
        <v>3563</v>
      </c>
      <c r="K17" s="11">
        <v>182011</v>
      </c>
      <c r="L17" s="7">
        <f t="shared" si="1"/>
        <v>1.9575739927806561</v>
      </c>
    </row>
    <row r="18" spans="2:12" ht="14.25">
      <c r="B18" s="4" t="s">
        <v>11</v>
      </c>
      <c r="C18" s="23">
        <v>8577</v>
      </c>
      <c r="D18" s="14">
        <v>3698</v>
      </c>
      <c r="E18" s="24">
        <f t="shared" si="2"/>
        <v>12275</v>
      </c>
      <c r="F18" s="13">
        <v>307443</v>
      </c>
      <c r="G18" s="5">
        <f t="shared" si="0"/>
        <v>3.9926100122624355</v>
      </c>
      <c r="H18" s="23">
        <v>12284</v>
      </c>
      <c r="I18" s="14">
        <v>6156</v>
      </c>
      <c r="J18" s="24">
        <f t="shared" si="3"/>
        <v>18440</v>
      </c>
      <c r="K18" s="13">
        <v>311187</v>
      </c>
      <c r="L18" s="5">
        <f t="shared" si="1"/>
        <v>5.925697410238859</v>
      </c>
    </row>
    <row r="19" spans="2:12" ht="14.25">
      <c r="B19" s="6" t="s">
        <v>12</v>
      </c>
      <c r="C19" s="25">
        <v>26990</v>
      </c>
      <c r="D19" s="12">
        <v>13222</v>
      </c>
      <c r="E19" s="26">
        <f t="shared" si="2"/>
        <v>40212</v>
      </c>
      <c r="F19" s="11">
        <v>2281194</v>
      </c>
      <c r="G19" s="7">
        <f t="shared" si="0"/>
        <v>1.7627610803815896</v>
      </c>
      <c r="H19" s="25">
        <v>50319</v>
      </c>
      <c r="I19" s="12">
        <v>28433</v>
      </c>
      <c r="J19" s="26">
        <f t="shared" si="3"/>
        <v>78752</v>
      </c>
      <c r="K19" s="11">
        <v>2327874</v>
      </c>
      <c r="L19" s="7">
        <f t="shared" si="1"/>
        <v>3.3830009699837706</v>
      </c>
    </row>
    <row r="20" spans="2:12" ht="14.25">
      <c r="B20" s="4" t="s">
        <v>13</v>
      </c>
      <c r="C20" s="23">
        <v>6284</v>
      </c>
      <c r="D20" s="14">
        <v>3388</v>
      </c>
      <c r="E20" s="24">
        <f t="shared" si="2"/>
        <v>9672</v>
      </c>
      <c r="F20" s="13">
        <v>462827</v>
      </c>
      <c r="G20" s="5">
        <f t="shared" si="0"/>
        <v>2.089765722397354</v>
      </c>
      <c r="H20" s="23">
        <v>10311</v>
      </c>
      <c r="I20" s="14">
        <v>6802</v>
      </c>
      <c r="J20" s="24">
        <f t="shared" si="3"/>
        <v>17113</v>
      </c>
      <c r="K20" s="13">
        <v>462760</v>
      </c>
      <c r="L20" s="5">
        <f t="shared" si="1"/>
        <v>3.698029216008298</v>
      </c>
    </row>
    <row r="21" spans="2:12" ht="14.25">
      <c r="B21" s="6" t="s">
        <v>14</v>
      </c>
      <c r="C21" s="25">
        <v>11801</v>
      </c>
      <c r="D21" s="12">
        <v>5583</v>
      </c>
      <c r="E21" s="26">
        <f t="shared" si="2"/>
        <v>17384</v>
      </c>
      <c r="F21" s="11">
        <v>648312</v>
      </c>
      <c r="G21" s="7">
        <f t="shared" si="0"/>
        <v>2.6814249929046508</v>
      </c>
      <c r="H21" s="25">
        <v>20805</v>
      </c>
      <c r="I21" s="12">
        <v>12329</v>
      </c>
      <c r="J21" s="26">
        <f t="shared" si="3"/>
        <v>33134</v>
      </c>
      <c r="K21" s="11">
        <v>650678</v>
      </c>
      <c r="L21" s="7">
        <f t="shared" si="1"/>
        <v>5.092226877195786</v>
      </c>
    </row>
    <row r="22" spans="2:12" ht="14.25">
      <c r="B22" s="4" t="s">
        <v>15</v>
      </c>
      <c r="C22" s="23">
        <v>3907</v>
      </c>
      <c r="D22" s="14">
        <v>1999</v>
      </c>
      <c r="E22" s="24">
        <f t="shared" si="2"/>
        <v>5906</v>
      </c>
      <c r="F22" s="13">
        <v>359953</v>
      </c>
      <c r="G22" s="5">
        <f t="shared" si="0"/>
        <v>1.6407697671640464</v>
      </c>
      <c r="H22" s="23">
        <v>5945</v>
      </c>
      <c r="I22" s="14">
        <v>3560</v>
      </c>
      <c r="J22" s="24">
        <f t="shared" si="3"/>
        <v>9505</v>
      </c>
      <c r="K22" s="13">
        <v>363263</v>
      </c>
      <c r="L22" s="5">
        <f t="shared" si="1"/>
        <v>2.616561554576161</v>
      </c>
    </row>
    <row r="23" spans="2:12" ht="14.25">
      <c r="B23" s="6" t="s">
        <v>16</v>
      </c>
      <c r="C23" s="25">
        <v>4725</v>
      </c>
      <c r="D23" s="12">
        <v>2241</v>
      </c>
      <c r="E23" s="26">
        <f t="shared" si="2"/>
        <v>6966</v>
      </c>
      <c r="F23" s="11">
        <v>606413</v>
      </c>
      <c r="G23" s="7">
        <f t="shared" si="0"/>
        <v>1.1487220755491718</v>
      </c>
      <c r="H23" s="25">
        <v>9630</v>
      </c>
      <c r="I23" s="12">
        <v>5669</v>
      </c>
      <c r="J23" s="26">
        <f t="shared" si="3"/>
        <v>15299</v>
      </c>
      <c r="K23" s="11">
        <v>613509</v>
      </c>
      <c r="L23" s="7">
        <f t="shared" si="1"/>
        <v>2.49368794915804</v>
      </c>
    </row>
    <row r="24" spans="2:12" ht="14.25">
      <c r="B24" s="4" t="s">
        <v>17</v>
      </c>
      <c r="C24" s="23">
        <v>8374</v>
      </c>
      <c r="D24" s="14">
        <v>3327</v>
      </c>
      <c r="E24" s="24">
        <f t="shared" si="2"/>
        <v>11701</v>
      </c>
      <c r="F24" s="13">
        <v>541691</v>
      </c>
      <c r="G24" s="5">
        <f t="shared" si="0"/>
        <v>2.160087577604206</v>
      </c>
      <c r="H24" s="23">
        <v>16149</v>
      </c>
      <c r="I24" s="14">
        <v>8409</v>
      </c>
      <c r="J24" s="24">
        <f t="shared" si="3"/>
        <v>24558</v>
      </c>
      <c r="K24" s="13">
        <v>549930</v>
      </c>
      <c r="L24" s="5">
        <f t="shared" si="1"/>
        <v>4.465659265724729</v>
      </c>
    </row>
    <row r="25" spans="2:12" ht="14.25">
      <c r="B25" s="6" t="s">
        <v>18</v>
      </c>
      <c r="C25" s="25">
        <v>2192</v>
      </c>
      <c r="D25" s="12">
        <v>1023</v>
      </c>
      <c r="E25" s="26">
        <f t="shared" si="2"/>
        <v>3215</v>
      </c>
      <c r="F25" s="11">
        <v>318632</v>
      </c>
      <c r="G25" s="7">
        <f t="shared" si="0"/>
        <v>1.0090009791860202</v>
      </c>
      <c r="H25" s="25">
        <v>3794</v>
      </c>
      <c r="I25" s="12">
        <v>2099</v>
      </c>
      <c r="J25" s="26">
        <f t="shared" si="3"/>
        <v>5893</v>
      </c>
      <c r="K25" s="11">
        <v>318104</v>
      </c>
      <c r="L25" s="7">
        <f t="shared" si="1"/>
        <v>1.852538792344642</v>
      </c>
    </row>
    <row r="26" spans="2:12" ht="14.25">
      <c r="B26" s="4" t="s">
        <v>19</v>
      </c>
      <c r="C26" s="23">
        <v>11244</v>
      </c>
      <c r="D26" s="14">
        <v>5887</v>
      </c>
      <c r="E26" s="24">
        <f t="shared" si="2"/>
        <v>17131</v>
      </c>
      <c r="F26" s="13">
        <v>664783</v>
      </c>
      <c r="G26" s="5">
        <f t="shared" si="0"/>
        <v>2.5769311188763853</v>
      </c>
      <c r="H26" s="23">
        <v>17887</v>
      </c>
      <c r="I26" s="14">
        <v>11325</v>
      </c>
      <c r="J26" s="24">
        <f t="shared" si="3"/>
        <v>29212</v>
      </c>
      <c r="K26" s="13">
        <v>672199</v>
      </c>
      <c r="L26" s="5">
        <f t="shared" si="1"/>
        <v>4.34573690231613</v>
      </c>
    </row>
    <row r="27" spans="2:12" ht="14.25">
      <c r="B27" s="6" t="s">
        <v>20</v>
      </c>
      <c r="C27" s="25">
        <v>1722</v>
      </c>
      <c r="D27" s="12">
        <v>874</v>
      </c>
      <c r="E27" s="26">
        <f t="shared" si="2"/>
        <v>2596</v>
      </c>
      <c r="F27" s="11">
        <v>174883</v>
      </c>
      <c r="G27" s="7">
        <f t="shared" si="0"/>
        <v>1.4844210129057713</v>
      </c>
      <c r="H27" s="25">
        <v>2802</v>
      </c>
      <c r="I27" s="12">
        <v>1537</v>
      </c>
      <c r="J27" s="26">
        <f t="shared" si="3"/>
        <v>4339</v>
      </c>
      <c r="K27" s="11">
        <v>175845</v>
      </c>
      <c r="L27" s="7">
        <f t="shared" si="1"/>
        <v>2.467514003810174</v>
      </c>
    </row>
    <row r="28" spans="2:12" ht="14.25">
      <c r="B28" s="4" t="s">
        <v>21</v>
      </c>
      <c r="C28" s="23">
        <v>1078</v>
      </c>
      <c r="D28" s="14">
        <v>658</v>
      </c>
      <c r="E28" s="24">
        <f t="shared" si="2"/>
        <v>1736</v>
      </c>
      <c r="F28" s="13">
        <v>292224</v>
      </c>
      <c r="G28" s="5">
        <f t="shared" si="0"/>
        <v>0.5940648269820412</v>
      </c>
      <c r="H28" s="23">
        <v>2524</v>
      </c>
      <c r="I28" s="14">
        <v>1639</v>
      </c>
      <c r="J28" s="24">
        <f t="shared" si="3"/>
        <v>4163</v>
      </c>
      <c r="K28" s="13">
        <v>291963</v>
      </c>
      <c r="L28" s="5">
        <f t="shared" si="1"/>
        <v>1.4258656062583273</v>
      </c>
    </row>
    <row r="29" spans="2:12" ht="14.25">
      <c r="B29" s="6" t="s">
        <v>22</v>
      </c>
      <c r="C29" s="25">
        <v>4653</v>
      </c>
      <c r="D29" s="12">
        <v>2049</v>
      </c>
      <c r="E29" s="26">
        <f t="shared" si="2"/>
        <v>6702</v>
      </c>
      <c r="F29" s="11">
        <v>304122</v>
      </c>
      <c r="G29" s="7">
        <f t="shared" si="0"/>
        <v>2.2037208751750943</v>
      </c>
      <c r="H29" s="25">
        <v>7789</v>
      </c>
      <c r="I29" s="12">
        <v>4298</v>
      </c>
      <c r="J29" s="26">
        <f t="shared" si="3"/>
        <v>12087</v>
      </c>
      <c r="K29" s="11">
        <v>306469</v>
      </c>
      <c r="L29" s="7">
        <f t="shared" si="1"/>
        <v>3.9439551798061143</v>
      </c>
    </row>
    <row r="30" spans="2:12" ht="14.25">
      <c r="B30" s="4" t="s">
        <v>23</v>
      </c>
      <c r="C30" s="23">
        <v>3727</v>
      </c>
      <c r="D30" s="14">
        <v>1653</v>
      </c>
      <c r="E30" s="24">
        <f t="shared" si="2"/>
        <v>5380</v>
      </c>
      <c r="F30" s="13">
        <v>462998</v>
      </c>
      <c r="G30" s="5">
        <f t="shared" si="0"/>
        <v>1.1619920604408658</v>
      </c>
      <c r="H30" s="23">
        <v>6197</v>
      </c>
      <c r="I30" s="14">
        <v>3199</v>
      </c>
      <c r="J30" s="24">
        <f t="shared" si="3"/>
        <v>9396</v>
      </c>
      <c r="K30" s="13">
        <v>470776</v>
      </c>
      <c r="L30" s="5">
        <f t="shared" si="1"/>
        <v>1.9958536543918977</v>
      </c>
    </row>
    <row r="31" spans="2:12" ht="14.25">
      <c r="B31" s="6" t="s">
        <v>24</v>
      </c>
      <c r="C31" s="25">
        <v>2735</v>
      </c>
      <c r="D31" s="12">
        <v>1389</v>
      </c>
      <c r="E31" s="26">
        <f t="shared" si="2"/>
        <v>4124</v>
      </c>
      <c r="F31" s="11">
        <v>344067</v>
      </c>
      <c r="G31" s="7">
        <f t="shared" si="0"/>
        <v>1.1986037603141249</v>
      </c>
      <c r="H31" s="25">
        <v>4917</v>
      </c>
      <c r="I31" s="12">
        <v>2885</v>
      </c>
      <c r="J31" s="26">
        <f t="shared" si="3"/>
        <v>7802</v>
      </c>
      <c r="K31" s="11">
        <v>344117</v>
      </c>
      <c r="L31" s="7">
        <f t="shared" si="1"/>
        <v>2.26725212645699</v>
      </c>
    </row>
    <row r="32" spans="2:12" ht="14.25">
      <c r="B32" s="4" t="s">
        <v>25</v>
      </c>
      <c r="C32" s="23">
        <v>539</v>
      </c>
      <c r="D32" s="14">
        <v>346</v>
      </c>
      <c r="E32" s="24">
        <f t="shared" si="2"/>
        <v>885</v>
      </c>
      <c r="F32" s="13">
        <v>267655</v>
      </c>
      <c r="G32" s="5">
        <f t="shared" si="0"/>
        <v>0.3306495301787749</v>
      </c>
      <c r="H32" s="23">
        <v>1228</v>
      </c>
      <c r="I32" s="14">
        <v>942</v>
      </c>
      <c r="J32" s="24">
        <f t="shared" si="3"/>
        <v>2170</v>
      </c>
      <c r="K32" s="13">
        <v>267257</v>
      </c>
      <c r="L32" s="5">
        <f t="shared" si="1"/>
        <v>0.8119525400644324</v>
      </c>
    </row>
    <row r="33" spans="2:12" ht="14.25">
      <c r="B33" s="8" t="s">
        <v>26</v>
      </c>
      <c r="C33" s="27">
        <f>SUM(C9:C32)</f>
        <v>158815</v>
      </c>
      <c r="D33" s="16">
        <f>SUM(D9:D32)</f>
        <v>76366</v>
      </c>
      <c r="E33" s="28">
        <f>SUM(E9:E32)</f>
        <v>235181</v>
      </c>
      <c r="F33" s="15">
        <v>11264104</v>
      </c>
      <c r="G33" s="9">
        <f t="shared" si="0"/>
        <v>2.0878802255376905</v>
      </c>
      <c r="H33" s="27">
        <f>SUM(H9:H32)</f>
        <v>271320</v>
      </c>
      <c r="I33" s="16">
        <f>SUM(I9:I32)</f>
        <v>155248</v>
      </c>
      <c r="J33" s="28">
        <f>SUM(J9:J32)</f>
        <v>426568</v>
      </c>
      <c r="K33" s="15">
        <v>11264104</v>
      </c>
      <c r="L33" s="9">
        <f t="shared" si="1"/>
        <v>3.786967876006827</v>
      </c>
    </row>
    <row r="34" spans="2:12" ht="14.25">
      <c r="B34" s="30" t="s">
        <v>33</v>
      </c>
      <c r="C34" s="23">
        <v>2359</v>
      </c>
      <c r="D34" s="14">
        <v>1065</v>
      </c>
      <c r="E34" s="24">
        <f t="shared" si="2"/>
        <v>3424</v>
      </c>
      <c r="F34" s="34">
        <v>96701</v>
      </c>
      <c r="G34" s="5">
        <f t="shared" si="0"/>
        <v>3.540811366997239</v>
      </c>
      <c r="H34" s="23">
        <v>3170</v>
      </c>
      <c r="I34" s="14">
        <v>1703</v>
      </c>
      <c r="J34" s="24">
        <f aca="true" t="shared" si="4" ref="J34:J49">+H34+I34</f>
        <v>4873</v>
      </c>
      <c r="K34" s="34">
        <v>97406</v>
      </c>
      <c r="L34" s="5">
        <f t="shared" si="1"/>
        <v>5.002771903168183</v>
      </c>
    </row>
    <row r="35" spans="2:12" ht="14.25">
      <c r="B35" s="6" t="s">
        <v>34</v>
      </c>
      <c r="C35" s="11">
        <v>307</v>
      </c>
      <c r="D35" s="12">
        <v>211</v>
      </c>
      <c r="E35" s="32">
        <f t="shared" si="2"/>
        <v>518</v>
      </c>
      <c r="F35" s="35">
        <v>31023</v>
      </c>
      <c r="G35" s="7">
        <f t="shared" si="0"/>
        <v>1.6697289108081101</v>
      </c>
      <c r="H35" s="11">
        <v>874</v>
      </c>
      <c r="I35" s="12">
        <v>591</v>
      </c>
      <c r="J35" s="32">
        <f t="shared" si="4"/>
        <v>1465</v>
      </c>
      <c r="K35" s="35">
        <v>31442</v>
      </c>
      <c r="L35" s="7">
        <f t="shared" si="1"/>
        <v>4.65937281343426</v>
      </c>
    </row>
    <row r="36" spans="2:12" ht="14.25">
      <c r="B36" s="30" t="s">
        <v>35</v>
      </c>
      <c r="C36" s="13">
        <v>660</v>
      </c>
      <c r="D36" s="14">
        <v>238</v>
      </c>
      <c r="E36" s="31">
        <f t="shared" si="2"/>
        <v>898</v>
      </c>
      <c r="F36" s="34">
        <v>105552</v>
      </c>
      <c r="G36" s="5">
        <f t="shared" si="0"/>
        <v>0.8507654994694558</v>
      </c>
      <c r="H36" s="13">
        <v>1276</v>
      </c>
      <c r="I36" s="14">
        <v>597</v>
      </c>
      <c r="J36" s="31">
        <f t="shared" si="4"/>
        <v>1873</v>
      </c>
      <c r="K36" s="34">
        <v>106522</v>
      </c>
      <c r="L36" s="5">
        <f t="shared" si="1"/>
        <v>1.7583222245170012</v>
      </c>
    </row>
    <row r="37" spans="2:12" ht="14.25">
      <c r="B37" s="6" t="s">
        <v>36</v>
      </c>
      <c r="C37" s="11">
        <v>1632</v>
      </c>
      <c r="D37" s="12">
        <v>861</v>
      </c>
      <c r="E37" s="32">
        <f t="shared" si="2"/>
        <v>2493</v>
      </c>
      <c r="F37" s="35">
        <v>62921</v>
      </c>
      <c r="G37" s="7">
        <f t="shared" si="0"/>
        <v>3.9621112188299614</v>
      </c>
      <c r="H37" s="11">
        <v>2706</v>
      </c>
      <c r="I37" s="12">
        <v>1452</v>
      </c>
      <c r="J37" s="32">
        <f t="shared" si="4"/>
        <v>4158</v>
      </c>
      <c r="K37" s="35">
        <v>63923</v>
      </c>
      <c r="L37" s="7">
        <f t="shared" si="1"/>
        <v>6.504700968352549</v>
      </c>
    </row>
    <row r="38" spans="2:12" ht="14.25">
      <c r="B38" s="30" t="s">
        <v>37</v>
      </c>
      <c r="C38" s="13">
        <v>1937</v>
      </c>
      <c r="D38" s="14">
        <v>1033</v>
      </c>
      <c r="E38" s="31">
        <f t="shared" si="2"/>
        <v>2970</v>
      </c>
      <c r="F38" s="34">
        <v>61783</v>
      </c>
      <c r="G38" s="5">
        <f t="shared" si="0"/>
        <v>4.807147597235486</v>
      </c>
      <c r="H38" s="13">
        <v>3004</v>
      </c>
      <c r="I38" s="14">
        <v>1846</v>
      </c>
      <c r="J38" s="31">
        <f t="shared" si="4"/>
        <v>4850</v>
      </c>
      <c r="K38" s="34">
        <v>62214</v>
      </c>
      <c r="L38" s="5">
        <f t="shared" si="1"/>
        <v>7.795672999646382</v>
      </c>
    </row>
    <row r="39" spans="2:12" ht="14.25">
      <c r="B39" s="6" t="s">
        <v>38</v>
      </c>
      <c r="C39" s="11">
        <v>2657</v>
      </c>
      <c r="D39" s="12">
        <v>1198</v>
      </c>
      <c r="E39" s="32">
        <f t="shared" si="2"/>
        <v>3855</v>
      </c>
      <c r="F39" s="35">
        <v>255073</v>
      </c>
      <c r="G39" s="7">
        <f t="shared" si="0"/>
        <v>1.5113320500405767</v>
      </c>
      <c r="H39" s="11">
        <v>4628</v>
      </c>
      <c r="I39" s="12">
        <v>2521</v>
      </c>
      <c r="J39" s="32">
        <f t="shared" si="4"/>
        <v>7149</v>
      </c>
      <c r="K39" s="35">
        <v>258805</v>
      </c>
      <c r="L39" s="7">
        <f t="shared" si="1"/>
        <v>2.7623113927474354</v>
      </c>
    </row>
    <row r="40" spans="2:12" ht="14.25">
      <c r="B40" s="30" t="s">
        <v>39</v>
      </c>
      <c r="C40" s="13">
        <v>72</v>
      </c>
      <c r="D40" s="14">
        <v>42</v>
      </c>
      <c r="E40" s="31">
        <f t="shared" si="2"/>
        <v>114</v>
      </c>
      <c r="F40" s="34">
        <v>36545</v>
      </c>
      <c r="G40" s="5">
        <f t="shared" si="0"/>
        <v>0.31194417841017924</v>
      </c>
      <c r="H40" s="13">
        <v>287</v>
      </c>
      <c r="I40" s="14">
        <v>194</v>
      </c>
      <c r="J40" s="31">
        <f t="shared" si="4"/>
        <v>481</v>
      </c>
      <c r="K40" s="34">
        <v>37161</v>
      </c>
      <c r="L40" s="5">
        <f t="shared" si="1"/>
        <v>1.2943677511369447</v>
      </c>
    </row>
    <row r="41" spans="2:12" ht="14.25">
      <c r="B41" s="6" t="s">
        <v>40</v>
      </c>
      <c r="C41" s="11">
        <v>363</v>
      </c>
      <c r="D41" s="12">
        <v>98</v>
      </c>
      <c r="E41" s="32">
        <f t="shared" si="2"/>
        <v>461</v>
      </c>
      <c r="F41" s="35">
        <v>17412</v>
      </c>
      <c r="G41" s="7">
        <f t="shared" si="0"/>
        <v>2.647599356765449</v>
      </c>
      <c r="H41" s="11">
        <v>403</v>
      </c>
      <c r="I41" s="12">
        <v>134</v>
      </c>
      <c r="J41" s="32">
        <f t="shared" si="4"/>
        <v>537</v>
      </c>
      <c r="K41" s="35">
        <v>17639</v>
      </c>
      <c r="L41" s="7">
        <f t="shared" si="1"/>
        <v>3.0443902715573445</v>
      </c>
    </row>
    <row r="42" spans="2:12" ht="14.25">
      <c r="B42" s="30" t="s">
        <v>41</v>
      </c>
      <c r="C42" s="13">
        <v>1924</v>
      </c>
      <c r="D42" s="14">
        <v>768</v>
      </c>
      <c r="E42" s="31">
        <f t="shared" si="2"/>
        <v>2692</v>
      </c>
      <c r="F42" s="34">
        <v>109695</v>
      </c>
      <c r="G42" s="5">
        <f t="shared" si="0"/>
        <v>2.454077214093623</v>
      </c>
      <c r="H42" s="13">
        <v>3264</v>
      </c>
      <c r="I42" s="14">
        <v>1543</v>
      </c>
      <c r="J42" s="31">
        <f t="shared" si="4"/>
        <v>4807</v>
      </c>
      <c r="K42" s="34">
        <v>111759</v>
      </c>
      <c r="L42" s="5">
        <f t="shared" si="1"/>
        <v>4.301219588578996</v>
      </c>
    </row>
    <row r="43" spans="2:12" ht="14.25">
      <c r="B43" s="6" t="s">
        <v>42</v>
      </c>
      <c r="C43" s="11">
        <v>14034</v>
      </c>
      <c r="D43" s="12">
        <v>8109</v>
      </c>
      <c r="E43" s="32">
        <f t="shared" si="2"/>
        <v>22143</v>
      </c>
      <c r="F43" s="35">
        <v>713947</v>
      </c>
      <c r="G43" s="7">
        <f t="shared" si="0"/>
        <v>3.1014907269026972</v>
      </c>
      <c r="H43" s="11">
        <v>22676</v>
      </c>
      <c r="I43" s="12">
        <v>14515</v>
      </c>
      <c r="J43" s="32">
        <f t="shared" si="4"/>
        <v>37191</v>
      </c>
      <c r="K43" s="35">
        <v>719013</v>
      </c>
      <c r="L43" s="7">
        <f t="shared" si="1"/>
        <v>5.1725073121070135</v>
      </c>
    </row>
    <row r="44" spans="2:12" ht="14.25">
      <c r="B44" s="30" t="s">
        <v>43</v>
      </c>
      <c r="C44" s="13">
        <v>1066</v>
      </c>
      <c r="D44" s="14">
        <v>518</v>
      </c>
      <c r="E44" s="31">
        <f t="shared" si="2"/>
        <v>1584</v>
      </c>
      <c r="F44" s="34">
        <v>119805</v>
      </c>
      <c r="G44" s="5">
        <f t="shared" si="0"/>
        <v>1.3221484912983599</v>
      </c>
      <c r="H44" s="13">
        <v>1770</v>
      </c>
      <c r="I44" s="14">
        <v>988</v>
      </c>
      <c r="J44" s="31">
        <f t="shared" si="4"/>
        <v>2758</v>
      </c>
      <c r="K44" s="34">
        <v>120998</v>
      </c>
      <c r="L44" s="5">
        <f t="shared" si="1"/>
        <v>2.2793765186201425</v>
      </c>
    </row>
    <row r="45" spans="2:12" ht="14.25">
      <c r="B45" s="6" t="s">
        <v>44</v>
      </c>
      <c r="C45" s="11">
        <v>1234</v>
      </c>
      <c r="D45" s="12">
        <v>706</v>
      </c>
      <c r="E45" s="32">
        <f t="shared" si="2"/>
        <v>1940</v>
      </c>
      <c r="F45" s="35">
        <v>66466</v>
      </c>
      <c r="G45" s="7">
        <f t="shared" si="0"/>
        <v>2.9187855444889115</v>
      </c>
      <c r="H45" s="11">
        <v>2078</v>
      </c>
      <c r="I45" s="12">
        <v>1424</v>
      </c>
      <c r="J45" s="32">
        <f t="shared" si="4"/>
        <v>3502</v>
      </c>
      <c r="K45" s="35">
        <v>67586</v>
      </c>
      <c r="L45" s="7">
        <f t="shared" si="1"/>
        <v>5.18154647412186</v>
      </c>
    </row>
    <row r="46" spans="2:12" ht="14.25">
      <c r="B46" s="30" t="s">
        <v>45</v>
      </c>
      <c r="C46" s="13">
        <v>3552</v>
      </c>
      <c r="D46" s="14">
        <v>1455</v>
      </c>
      <c r="E46" s="31">
        <f t="shared" si="2"/>
        <v>5007</v>
      </c>
      <c r="F46" s="34">
        <v>378167</v>
      </c>
      <c r="G46" s="5">
        <f t="shared" si="0"/>
        <v>1.3240182247525565</v>
      </c>
      <c r="H46" s="13">
        <v>6397</v>
      </c>
      <c r="I46" s="14">
        <v>3206</v>
      </c>
      <c r="J46" s="31">
        <f t="shared" si="4"/>
        <v>9603</v>
      </c>
      <c r="K46" s="34">
        <v>385426</v>
      </c>
      <c r="L46" s="5">
        <f t="shared" si="1"/>
        <v>2.491528853787757</v>
      </c>
    </row>
    <row r="47" spans="2:12" ht="14.25">
      <c r="B47" s="6" t="s">
        <v>46</v>
      </c>
      <c r="C47" s="11">
        <v>4076</v>
      </c>
      <c r="D47" s="12">
        <v>1763</v>
      </c>
      <c r="E47" s="32">
        <f t="shared" si="2"/>
        <v>5839</v>
      </c>
      <c r="F47" s="35">
        <v>105918</v>
      </c>
      <c r="G47" s="7">
        <f t="shared" si="0"/>
        <v>5.51275515021054</v>
      </c>
      <c r="H47" s="11">
        <v>5871</v>
      </c>
      <c r="I47" s="12">
        <v>3068</v>
      </c>
      <c r="J47" s="32">
        <f t="shared" si="4"/>
        <v>8939</v>
      </c>
      <c r="K47" s="35">
        <v>108203</v>
      </c>
      <c r="L47" s="7">
        <f t="shared" si="1"/>
        <v>8.261323623189746</v>
      </c>
    </row>
    <row r="48" spans="2:12" ht="14.25">
      <c r="B48" s="30" t="s">
        <v>47</v>
      </c>
      <c r="C48" s="13">
        <v>2297</v>
      </c>
      <c r="D48" s="14">
        <v>1144</v>
      </c>
      <c r="E48" s="31">
        <f t="shared" si="2"/>
        <v>3441</v>
      </c>
      <c r="F48" s="34">
        <v>77161</v>
      </c>
      <c r="G48" s="5">
        <f t="shared" si="0"/>
        <v>4.459506745635749</v>
      </c>
      <c r="H48" s="13">
        <v>3407</v>
      </c>
      <c r="I48" s="14">
        <v>1864</v>
      </c>
      <c r="J48" s="31">
        <f t="shared" si="4"/>
        <v>5271</v>
      </c>
      <c r="K48" s="34">
        <v>78791</v>
      </c>
      <c r="L48" s="5">
        <f t="shared" si="1"/>
        <v>6.68985036362021</v>
      </c>
    </row>
    <row r="49" spans="2:12" ht="14.25">
      <c r="B49" s="6" t="s">
        <v>48</v>
      </c>
      <c r="C49" s="11">
        <v>978</v>
      </c>
      <c r="D49" s="12">
        <v>403</v>
      </c>
      <c r="E49" s="32">
        <f t="shared" si="2"/>
        <v>1381</v>
      </c>
      <c r="F49" s="35">
        <v>128096</v>
      </c>
      <c r="G49" s="7">
        <f t="shared" si="0"/>
        <v>1.0780976767424433</v>
      </c>
      <c r="H49" s="11">
        <v>1301</v>
      </c>
      <c r="I49" s="12">
        <v>593</v>
      </c>
      <c r="J49" s="32">
        <f t="shared" si="4"/>
        <v>1894</v>
      </c>
      <c r="K49" s="35">
        <v>129309</v>
      </c>
      <c r="L49" s="7">
        <f t="shared" si="1"/>
        <v>1.4647085663024229</v>
      </c>
    </row>
    <row r="50" spans="2:12" ht="14.25">
      <c r="B50" s="10" t="s">
        <v>49</v>
      </c>
      <c r="C50" s="37">
        <f>SUM(C34:C49)</f>
        <v>39148</v>
      </c>
      <c r="D50" s="38">
        <f>SUM(D34:D49)</f>
        <v>19612</v>
      </c>
      <c r="E50" s="33">
        <f>SUM(E34:E49)</f>
        <v>58760</v>
      </c>
      <c r="F50" s="36">
        <f>SUM(F34:F49)</f>
        <v>2366265</v>
      </c>
      <c r="G50" s="45">
        <f t="shared" si="0"/>
        <v>2.4832383524246016</v>
      </c>
      <c r="H50" s="37">
        <f>SUM(H34:H49)</f>
        <v>63112</v>
      </c>
      <c r="I50" s="38">
        <f>SUM(I34:I49)</f>
        <v>36239</v>
      </c>
      <c r="J50" s="33">
        <f>SUM(J34:J49)</f>
        <v>99351</v>
      </c>
      <c r="K50" s="36">
        <f>SUM(K34:K49)</f>
        <v>2396197</v>
      </c>
      <c r="L50" s="45">
        <f t="shared" si="1"/>
        <v>4.146194991480249</v>
      </c>
    </row>
    <row r="51" spans="2:12" ht="14.25">
      <c r="B51" s="8" t="s">
        <v>52</v>
      </c>
      <c r="C51" s="16">
        <f>SUM(C50,C33)</f>
        <v>197963</v>
      </c>
      <c r="D51" s="16">
        <f>SUM(D50,D33)</f>
        <v>95978</v>
      </c>
      <c r="E51" s="28">
        <f>SUM(E50,E33)</f>
        <v>293941</v>
      </c>
      <c r="F51" s="15">
        <f>SUM(F50,F33)</f>
        <v>13630369</v>
      </c>
      <c r="G51" s="9">
        <f t="shared" si="0"/>
        <v>2.1565153518587796</v>
      </c>
      <c r="H51" s="16">
        <f>SUM(H50,H33)</f>
        <v>334432</v>
      </c>
      <c r="I51" s="16">
        <f>SUM(I50,I33)</f>
        <v>191487</v>
      </c>
      <c r="J51" s="28">
        <f>SUM(J50,J33)</f>
        <v>525919</v>
      </c>
      <c r="K51" s="15">
        <f>SUM(K50,K33)</f>
        <v>13660301</v>
      </c>
      <c r="L51" s="9">
        <f t="shared" si="1"/>
        <v>3.8499810509299905</v>
      </c>
    </row>
    <row r="52" spans="2:12" ht="14.25">
      <c r="B52" s="10" t="s">
        <v>27</v>
      </c>
      <c r="C52" s="37">
        <f>C53-C33-C50</f>
        <v>22074</v>
      </c>
      <c r="D52" s="38">
        <f>D53-D33-D50</f>
        <v>13362</v>
      </c>
      <c r="E52" s="33">
        <f>E53-E33-E50</f>
        <v>16621</v>
      </c>
      <c r="F52" s="36">
        <f>F53-F33-F50</f>
        <v>3910772</v>
      </c>
      <c r="G52" s="45">
        <f t="shared" si="0"/>
        <v>0.4250055999173565</v>
      </c>
      <c r="H52" s="37">
        <f>H53-H33-H50</f>
        <v>40723</v>
      </c>
      <c r="I52" s="38">
        <f>I53-I33-I50</f>
        <v>24592</v>
      </c>
      <c r="J52" s="33">
        <f>J53-J33-J50</f>
        <v>65315</v>
      </c>
      <c r="K52" s="36">
        <v>3929864</v>
      </c>
      <c r="L52" s="45">
        <f t="shared" si="1"/>
        <v>1.662016802617088</v>
      </c>
    </row>
    <row r="53" spans="2:12" ht="14.25">
      <c r="B53" s="39" t="s">
        <v>28</v>
      </c>
      <c r="C53" s="40">
        <v>220037</v>
      </c>
      <c r="D53" s="40">
        <v>109340</v>
      </c>
      <c r="E53" s="41">
        <v>310562</v>
      </c>
      <c r="F53" s="42">
        <v>17541141</v>
      </c>
      <c r="G53" s="43">
        <f t="shared" si="0"/>
        <v>1.7704777585448974</v>
      </c>
      <c r="H53" s="40">
        <v>375155</v>
      </c>
      <c r="I53" s="40">
        <v>216079</v>
      </c>
      <c r="J53" s="41">
        <f>+H53+I53</f>
        <v>591234</v>
      </c>
      <c r="K53" s="42">
        <f>+K52+K51</f>
        <v>17590165</v>
      </c>
      <c r="L53" s="43">
        <f t="shared" si="1"/>
        <v>3.3611623313368577</v>
      </c>
    </row>
    <row r="55" spans="2:7" ht="24" customHeight="1">
      <c r="B55" s="46" t="s">
        <v>32</v>
      </c>
      <c r="C55" s="46"/>
      <c r="D55" s="46"/>
      <c r="E55" s="46"/>
      <c r="F55" s="46"/>
      <c r="G55" s="46"/>
    </row>
    <row r="56" spans="2:7" ht="27" customHeight="1">
      <c r="B56" s="46" t="s">
        <v>55</v>
      </c>
      <c r="C56" s="47"/>
      <c r="D56" s="47"/>
      <c r="E56" s="47"/>
      <c r="F56" s="47"/>
      <c r="G56" s="47"/>
    </row>
  </sheetData>
  <sheetProtection/>
  <mergeCells count="14">
    <mergeCell ref="H7:J7"/>
    <mergeCell ref="K7:K8"/>
    <mergeCell ref="L7:L8"/>
    <mergeCell ref="B5:L5"/>
    <mergeCell ref="B3:L3"/>
    <mergeCell ref="B2:L2"/>
    <mergeCell ref="C6:G6"/>
    <mergeCell ref="H6:L6"/>
    <mergeCell ref="B55:G55"/>
    <mergeCell ref="B56:G56"/>
    <mergeCell ref="C7:E7"/>
    <mergeCell ref="F7:F8"/>
    <mergeCell ref="G7:G8"/>
    <mergeCell ref="B6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56" r:id="rId1"/>
  <ignoredErrors>
    <ignoredError sqref="E33 J33 G50:G52" formula="1"/>
    <ignoredError sqref="K50 F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2022-07-04T13:48:41Z</cp:lastPrinted>
  <dcterms:created xsi:type="dcterms:W3CDTF">2015-06-05T18:19:34Z</dcterms:created>
  <dcterms:modified xsi:type="dcterms:W3CDTF">2022-07-04T13:49:12Z</dcterms:modified>
  <cp:category/>
  <cp:version/>
  <cp:contentType/>
  <cp:contentStatus/>
</cp:coreProperties>
</file>