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9810" windowHeight="3810" activeTab="0"/>
  </bookViews>
  <sheets>
    <sheet name="Hoja1" sheetId="1" r:id="rId1"/>
  </sheets>
  <definedNames/>
  <calcPr fullCalcOnLoad="1"/>
</workbook>
</file>

<file path=xl/sharedStrings.xml><?xml version="1.0" encoding="utf-8"?>
<sst xmlns="http://schemas.openxmlformats.org/spreadsheetml/2006/main" count="142" uniqueCount="54">
  <si>
    <t>San Fernando</t>
  </si>
  <si>
    <t>San Isidro</t>
  </si>
  <si>
    <t>Vicente López</t>
  </si>
  <si>
    <t>Tigre</t>
  </si>
  <si>
    <t>Gral. San Martin</t>
  </si>
  <si>
    <t>José C. Paz</t>
  </si>
  <si>
    <t>Malvinas Argentinas</t>
  </si>
  <si>
    <t>San Miguel</t>
  </si>
  <si>
    <t>Hurlingham</t>
  </si>
  <si>
    <t>Ituzaingó</t>
  </si>
  <si>
    <t>Morón</t>
  </si>
  <si>
    <t>Merlo</t>
  </si>
  <si>
    <t>Moreno</t>
  </si>
  <si>
    <t>La Matanza</t>
  </si>
  <si>
    <t>Lanús</t>
  </si>
  <si>
    <t>Almirante Brown</t>
  </si>
  <si>
    <t>Esteban Echeverría</t>
  </si>
  <si>
    <t>Ezeiza</t>
  </si>
  <si>
    <t>Avellaneda</t>
  </si>
  <si>
    <t>Quilmes</t>
  </si>
  <si>
    <t>Berazategui</t>
  </si>
  <si>
    <t>Florencio Varela</t>
  </si>
  <si>
    <t>Total 24 partidos de Conurbano Bonaerense</t>
  </si>
  <si>
    <r>
      <rPr>
        <b/>
        <sz val="9"/>
        <rFont val="Calibri"/>
        <family val="2"/>
      </rPr>
      <t>Fuente:</t>
    </r>
    <r>
      <rPr>
        <sz val="9"/>
        <rFont val="Calibri"/>
        <family val="2"/>
      </rPr>
      <t xml:space="preserve"> Equipo Diseño y Gestiòn de Polìticas de Salud, ICO-UNGS, elaboración con base en Ministerio de Salud, Dirección de Estadísticas e Información de Salud.</t>
    </r>
  </si>
  <si>
    <t>Lomas de Zamora</t>
  </si>
  <si>
    <t>Tres de Febrero</t>
  </si>
  <si>
    <t>Población</t>
  </si>
  <si>
    <t>Total provincia de Buenos Aires</t>
  </si>
  <si>
    <t xml:space="preserve">Defunción infantil: es la desaparición permanente de todo signo de vida, cualquiera que sea el tiempo transcurrido desde el nacimiento con vida (cesación post-natal de las funciones vitales sin posibilidad de resucitar). </t>
  </si>
  <si>
    <t xml:space="preserve">Tasa de mortalidad infantil: relaciona las defunciones de menores de un año acaecidas durante un año y el número de nacidos vivos registrados en el transcurso del mismo año y se expresa por cada 1000 nacidos vivos. La consideración del primer año de vida para analizar la mortalidad infantil se debe a que este primer año es el más crítico en la supervivencia. Se trata de un indicador relacionado directamente tanto con las condiciones generales de vida de la población estudiada, como con la calidad de las acciones de salud pública llevadas adelante desde el sistema sanitario. </t>
  </si>
  <si>
    <t>Tasa de mortalidad neonatal: Es una tasa cuyo numerador es el número de niños fallecidos en los primeros 27 días de vida extrauterina, durante un año dado, y el denominador el número de nacidos vivos registrados, en el mismo año, y expresada por cada 1000 nacidos vivos.</t>
  </si>
  <si>
    <t>Tasa de mortalidad posneonatal: Es una tasa cuyo numerador es el número de niños fallecidos entre los 28 y los 365 días de vida extrauterina, durante un año dado, y el denominador el número de nacidos vivos registrados, en el mismo año, y expresada por cada 1000 nacidos vivos.</t>
  </si>
  <si>
    <t>Muerte fetal: es la muerte antes de la expulsión completa de su madre de un producto de la gestación, independientemente de la duración del embarazo; el feto no respira o muestra algún otro signo de vida. La razón de mortalidad fetal tiene como numerador las muertes fetales, ocurridas dutante un año dado,  y como denominador el número de nacidos vivos registrados, en el mismo año, y se expresa por cada 1000 nacidos vivos.</t>
  </si>
  <si>
    <r>
      <rPr>
        <sz val="9"/>
        <rFont val="Calibri"/>
        <family val="2"/>
      </rPr>
      <t>Nacido vivo: es la expulsión o extracción completa del cuerpo de la madre prescindiendo de la duración del embarazo, de un producto de la concepción que, después de tal separación, respire o manifieste cualquier otro signo de vida, tal como el latido del corazón, pulsaciones del cordón umbilical, o movimiento efectivo de músculos voluntarios, haya o no haya sido cortado el cordón umbilical y esté o no unida la placenta; cada producto de tal alumbramiento se considera nacido vivo.</t>
    </r>
  </si>
  <si>
    <t>Tasa bruta de natalidad: relaciona todos los nacimientos acaecidos en una población dada con la población total. Es un índice de la velocidad relativa con que aumenta la población mediante los nacimientos. Se expresa por cada 1000 habitantes.</t>
  </si>
  <si>
    <t>Tasa de mortalidad general: relaciona todas las muertes acaecidas en una población dada con la población total, midiendo así la disminución de la misma a causa de las muertes. Se expresa por cada 1000 habitantes.</t>
  </si>
  <si>
    <t>Defunciones Generales</t>
  </si>
  <si>
    <t xml:space="preserve">Partidos </t>
  </si>
  <si>
    <t xml:space="preserve">Tasa Mortalidad General </t>
  </si>
  <si>
    <t>Nacidos vivos</t>
  </si>
  <si>
    <t>Tasa Natalidad</t>
  </si>
  <si>
    <t>Defunciones &lt;1 Año</t>
  </si>
  <si>
    <t>Tasa Mortalidad Infantil.</t>
  </si>
  <si>
    <t>Tasa Mortalidad Neonatal.</t>
  </si>
  <si>
    <t>Defunciones &lt;28 Días</t>
  </si>
  <si>
    <t>Defunciones 28 y mas</t>
  </si>
  <si>
    <t>Tasa Mortalidad Posneonatal</t>
  </si>
  <si>
    <t>Ciudad Autonoma de Bs As</t>
  </si>
  <si>
    <t>Resto de la Provincia de Buenos Aires</t>
  </si>
  <si>
    <t>https://www.indec.gob.ar/indec/web/Nivel4-Tema-2-24-119</t>
  </si>
  <si>
    <t>Tasa de Natalidad y Mortalidad Infantil según partido de residencia.</t>
  </si>
  <si>
    <r>
      <t>Notas:</t>
    </r>
    <r>
      <rPr>
        <sz val="9"/>
        <rFont val="Calibri"/>
        <family val="2"/>
      </rPr>
      <t xml:space="preserve"> 
Las Tasas de Natalidad y Defunciones Generales fueron calculadas con la Poblacion proyectada por el INDEC para cada año</t>
    </r>
  </si>
  <si>
    <t>Conurbano Bonaerense,Ciudad Autonoma y Provincia  de Bs As. años 2012-2020.</t>
  </si>
  <si>
    <t>http://deis.msal.gov.ar/estadisticasvitales/</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</si>
</sst>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quot;$&quot;\ \-#,##0"/>
    <numFmt numFmtId="171" formatCode="&quot;$&quot;\ #,##0;[Red]&quot;$&quot;\ \-#,##0"/>
    <numFmt numFmtId="172" formatCode="&quot;$&quot;\ #,##0.00;&quot;$&quot;\ \-#,##0.00"/>
    <numFmt numFmtId="173" formatCode="&quot;$&quot;\ #,##0.00;[Red]&quot;$&quot;\ \-#,##0.00"/>
    <numFmt numFmtId="174" formatCode="_ &quot;$&quot;\ * #,##0_ ;_ &quot;$&quot;\ * \-#,##0_ ;_ &quot;$&quot;\ * &quot;-&quot;_ ;_ @_ "/>
    <numFmt numFmtId="175" formatCode="_ * #,##0_ ;_ * \-#,##0_ ;_ * &quot;-&quot;_ ;_ @_ "/>
    <numFmt numFmtId="176" formatCode="_ &quot;$&quot;\ * #,##0.00_ ;_ &quot;$&quot;\ * \-#,##0.00_ ;_ &quot;$&quot;\ * &quot;-&quot;??_ ;_ @_ "/>
    <numFmt numFmtId="177" formatCode="_ * #,##0.00_ ;_ * \-#,##0.00_ ;_ * &quot;-&quot;??_ ;_ @_ "/>
    <numFmt numFmtId="178" formatCode="_-* #,##0.00\ _€_-;\-* #,##0.00\ _€_-;_-* &quot;-&quot;??\ _€_-;_-@_-"/>
    <numFmt numFmtId="179" formatCode="0.0"/>
    <numFmt numFmtId="180" formatCode="#,##0.0"/>
    <numFmt numFmtId="181" formatCode="_ * #,##0_ ;_ * \-#,##0_ ;_ * &quot;-&quot;??_ ;_ @_ "/>
    <numFmt numFmtId="182" formatCode="###,###.00"/>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0"/>
    <numFmt numFmtId="188" formatCode="###,###"/>
  </numFmts>
  <fonts count="55">
    <font>
      <sz val="10"/>
      <color theme="1"/>
      <name val="Arial"/>
      <family val="2"/>
    </font>
    <font>
      <sz val="11"/>
      <color indexed="8"/>
      <name val="Calibri"/>
      <family val="2"/>
    </font>
    <font>
      <b/>
      <sz val="11"/>
      <name val="Calibri"/>
      <family val="2"/>
    </font>
    <font>
      <sz val="11"/>
      <name val="Calibri"/>
      <family val="2"/>
    </font>
    <font>
      <b/>
      <sz val="9"/>
      <name val="Calibri"/>
      <family val="2"/>
    </font>
    <font>
      <sz val="9"/>
      <name val="Calibri"/>
      <family val="2"/>
    </font>
    <font>
      <sz val="10"/>
      <name val="Arial"/>
      <family val="2"/>
    </font>
    <font>
      <sz val="12"/>
      <name val="Calibri"/>
      <family val="2"/>
    </font>
    <font>
      <b/>
      <sz val="14"/>
      <name val="Calibri"/>
      <family val="2"/>
    </font>
    <font>
      <sz val="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8"/>
      <name val="Arial"/>
      <family val="2"/>
    </font>
    <font>
      <u val="single"/>
      <sz val="9"/>
      <color indexed="12"/>
      <name val="Calibri"/>
      <family val="2"/>
    </font>
    <font>
      <b/>
      <sz val="11"/>
      <name val="Cambria"/>
      <family val="1"/>
    </font>
    <font>
      <sz val="11"/>
      <name val="Cambria"/>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Arial"/>
      <family val="2"/>
    </font>
    <font>
      <u val="single"/>
      <sz val="9"/>
      <color theme="10"/>
      <name val="Calibri"/>
      <family val="2"/>
    </font>
    <font>
      <b/>
      <sz val="11"/>
      <color rgb="FF333333"/>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theme="0" tint="-0.1499900072813034"/>
        <bgColor indexed="64"/>
      </patternFill>
    </fill>
    <fill>
      <patternFill patternType="solid">
        <fgColor theme="0"/>
        <bgColor indexed="64"/>
      </patternFill>
    </fill>
    <fill>
      <patternFill patternType="solid">
        <fgColor indexed="9"/>
        <bgColor indexed="64"/>
      </patternFill>
    </fill>
    <fill>
      <patternFill patternType="solid">
        <fgColor rgb="FF3185C9"/>
        <bgColor indexed="64"/>
      </patternFill>
    </fill>
    <fill>
      <patternFill patternType="solid">
        <fgColor rgb="FFC97531"/>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border>
    <border>
      <left>
        <color indexed="63"/>
      </left>
      <right>
        <color indexed="63"/>
      </right>
      <top style="thin"/>
      <bottom/>
    </border>
    <border>
      <left style="thin"/>
      <right style="thin"/>
      <top/>
      <bottom/>
    </border>
    <border>
      <left/>
      <right/>
      <top/>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right style="thin"/>
      <top/>
      <bottom/>
    </border>
    <border>
      <left/>
      <right style="thin"/>
      <top/>
      <bottom style="thin"/>
    </border>
    <border>
      <left style="thin"/>
      <right style="thin"/>
      <top/>
      <bottom style="thin"/>
    </border>
    <border>
      <left style="medium">
        <color rgb="FFDDDDDD"/>
      </left>
      <right style="medium">
        <color rgb="FFDDDDDD"/>
      </right>
      <top style="medium">
        <color rgb="FFDDDDDD"/>
      </top>
      <bottom style="medium">
        <color rgb="FFDDDDDD"/>
      </bottom>
    </border>
    <border>
      <left>
        <color indexed="63"/>
      </left>
      <right style="thin"/>
      <top style="thin"/>
      <bottom/>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178"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5" fillId="31" borderId="0" applyNumberFormat="0" applyBorder="0" applyAlignment="0" applyProtection="0"/>
    <xf numFmtId="0" fontId="6" fillId="0" borderId="0">
      <alignment/>
      <protection/>
    </xf>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0" fillId="0" borderId="8" applyNumberFormat="0" applyFill="0" applyAlignment="0" applyProtection="0"/>
    <xf numFmtId="0" fontId="51" fillId="0" borderId="9" applyNumberFormat="0" applyFill="0" applyAlignment="0" applyProtection="0"/>
  </cellStyleXfs>
  <cellXfs count="146">
    <xf numFmtId="0" fontId="0" fillId="0" borderId="0" xfId="0" applyAlignment="1">
      <alignment/>
    </xf>
    <xf numFmtId="0" fontId="0" fillId="33" borderId="0" xfId="0" applyFont="1" applyFill="1" applyBorder="1" applyAlignment="1">
      <alignment/>
    </xf>
    <xf numFmtId="0" fontId="3" fillId="33" borderId="0" xfId="0" applyFont="1" applyFill="1" applyBorder="1" applyAlignment="1">
      <alignment horizontal="right" vertical="center"/>
    </xf>
    <xf numFmtId="1" fontId="3" fillId="33" borderId="0" xfId="49" applyNumberFormat="1" applyFont="1" applyFill="1" applyBorder="1" applyAlignment="1">
      <alignment vertical="center"/>
    </xf>
    <xf numFmtId="3" fontId="2" fillId="34" borderId="0" xfId="49" applyNumberFormat="1" applyFont="1" applyFill="1" applyBorder="1" applyAlignment="1">
      <alignment vertical="center"/>
    </xf>
    <xf numFmtId="3" fontId="3" fillId="33" borderId="0" xfId="0" applyNumberFormat="1" applyFont="1" applyFill="1" applyBorder="1" applyAlignment="1">
      <alignment horizontal="right" vertical="center"/>
    </xf>
    <xf numFmtId="0" fontId="2" fillId="33" borderId="0" xfId="0" applyFont="1" applyFill="1" applyBorder="1" applyAlignment="1">
      <alignment horizontal="center" vertical="center"/>
    </xf>
    <xf numFmtId="3" fontId="5" fillId="33" borderId="0" xfId="54" applyNumberFormat="1" applyFont="1" applyFill="1" applyBorder="1">
      <alignment/>
      <protection/>
    </xf>
    <xf numFmtId="0" fontId="0" fillId="35" borderId="0" xfId="0" applyFont="1" applyFill="1" applyBorder="1" applyAlignment="1">
      <alignment/>
    </xf>
    <xf numFmtId="3" fontId="3" fillId="34" borderId="0" xfId="49" applyNumberFormat="1" applyFont="1" applyFill="1" applyBorder="1" applyAlignment="1">
      <alignment vertical="center"/>
    </xf>
    <xf numFmtId="180" fontId="3" fillId="34" borderId="0" xfId="49" applyNumberFormat="1" applyFont="1" applyFill="1" applyBorder="1" applyAlignment="1">
      <alignment vertical="center"/>
    </xf>
    <xf numFmtId="3" fontId="3" fillId="0" borderId="0" xfId="49" applyNumberFormat="1" applyFont="1" applyFill="1" applyBorder="1" applyAlignment="1">
      <alignment vertical="center"/>
    </xf>
    <xf numFmtId="180" fontId="3" fillId="0" borderId="0" xfId="49" applyNumberFormat="1" applyFont="1" applyFill="1" applyBorder="1" applyAlignment="1">
      <alignment vertical="center"/>
    </xf>
    <xf numFmtId="179" fontId="3" fillId="0" borderId="0" xfId="49" applyNumberFormat="1" applyFont="1" applyFill="1" applyBorder="1" applyAlignment="1">
      <alignment vertical="center"/>
    </xf>
    <xf numFmtId="0" fontId="0" fillId="34" borderId="10" xfId="0" applyFill="1" applyBorder="1" applyAlignment="1">
      <alignment vertical="center"/>
    </xf>
    <xf numFmtId="3" fontId="3" fillId="34" borderId="11" xfId="49" applyNumberFormat="1" applyFont="1" applyFill="1" applyBorder="1" applyAlignment="1">
      <alignment vertical="center"/>
    </xf>
    <xf numFmtId="180" fontId="3" fillId="34" borderId="11" xfId="49" applyNumberFormat="1" applyFont="1" applyFill="1" applyBorder="1" applyAlignment="1">
      <alignment vertical="center"/>
    </xf>
    <xf numFmtId="0" fontId="0" fillId="0" borderId="12" xfId="0" applyFill="1" applyBorder="1" applyAlignment="1">
      <alignment vertical="center"/>
    </xf>
    <xf numFmtId="0" fontId="0" fillId="34" borderId="12" xfId="0" applyFill="1" applyBorder="1" applyAlignment="1">
      <alignment vertical="center"/>
    </xf>
    <xf numFmtId="180" fontId="2" fillId="34" borderId="0" xfId="49" applyNumberFormat="1" applyFont="1" applyFill="1" applyBorder="1" applyAlignment="1">
      <alignment vertical="center"/>
    </xf>
    <xf numFmtId="3" fontId="2" fillId="0" borderId="0" xfId="49" applyNumberFormat="1" applyFont="1" applyFill="1" applyBorder="1" applyAlignment="1">
      <alignment vertical="center"/>
    </xf>
    <xf numFmtId="180" fontId="2" fillId="0" borderId="0" xfId="49" applyNumberFormat="1" applyFont="1" applyFill="1" applyBorder="1" applyAlignment="1">
      <alignment vertical="center"/>
    </xf>
    <xf numFmtId="0" fontId="52" fillId="34" borderId="12" xfId="0" applyFont="1" applyFill="1" applyBorder="1" applyAlignment="1">
      <alignment vertical="center" wrapText="1"/>
    </xf>
    <xf numFmtId="0" fontId="9" fillId="0" borderId="0" xfId="0" applyFont="1" applyFill="1" applyBorder="1" applyAlignment="1">
      <alignment/>
    </xf>
    <xf numFmtId="0" fontId="5" fillId="0" borderId="0" xfId="0" applyFont="1" applyFill="1" applyBorder="1" applyAlignment="1">
      <alignment vertical="center"/>
    </xf>
    <xf numFmtId="0" fontId="52" fillId="0" borderId="12" xfId="0" applyFont="1" applyFill="1" applyBorder="1" applyAlignment="1">
      <alignment vertical="center" wrapText="1"/>
    </xf>
    <xf numFmtId="3" fontId="2" fillId="35" borderId="0" xfId="49" applyNumberFormat="1" applyFont="1" applyFill="1" applyBorder="1" applyAlignment="1">
      <alignment vertical="center"/>
    </xf>
    <xf numFmtId="3" fontId="2" fillId="35" borderId="13" xfId="49" applyNumberFormat="1" applyFont="1" applyFill="1" applyBorder="1" applyAlignment="1">
      <alignment vertical="center"/>
    </xf>
    <xf numFmtId="180" fontId="2" fillId="35" borderId="13" xfId="49" applyNumberFormat="1" applyFont="1" applyFill="1" applyBorder="1" applyAlignment="1">
      <alignment vertical="center"/>
    </xf>
    <xf numFmtId="179" fontId="3" fillId="34" borderId="0" xfId="49" applyNumberFormat="1" applyFont="1" applyFill="1" applyBorder="1" applyAlignment="1">
      <alignment vertical="center"/>
    </xf>
    <xf numFmtId="0" fontId="0" fillId="0" borderId="0" xfId="0" applyFill="1" applyBorder="1" applyAlignment="1">
      <alignment vertical="center"/>
    </xf>
    <xf numFmtId="3" fontId="2" fillId="35" borderId="14" xfId="49" applyNumberFormat="1" applyFont="1" applyFill="1" applyBorder="1" applyAlignment="1">
      <alignment vertical="center"/>
    </xf>
    <xf numFmtId="3" fontId="2" fillId="34" borderId="0" xfId="49" applyNumberFormat="1" applyFont="1" applyFill="1" applyBorder="1" applyAlignment="1">
      <alignment horizontal="right" vertical="center"/>
    </xf>
    <xf numFmtId="4" fontId="2" fillId="34" borderId="0" xfId="0" applyNumberFormat="1" applyFont="1" applyFill="1" applyAlignment="1">
      <alignment horizontal="right" vertical="center"/>
    </xf>
    <xf numFmtId="180" fontId="2" fillId="34" borderId="0" xfId="49" applyNumberFormat="1" applyFont="1" applyFill="1" applyBorder="1" applyAlignment="1">
      <alignment horizontal="right" vertical="center"/>
    </xf>
    <xf numFmtId="0" fontId="2" fillId="34" borderId="0" xfId="0" applyFont="1" applyFill="1" applyAlignment="1">
      <alignment horizontal="right" vertical="center"/>
    </xf>
    <xf numFmtId="0" fontId="53" fillId="0" borderId="0" xfId="46" applyFont="1" applyAlignment="1" applyProtection="1">
      <alignment/>
      <protection/>
    </xf>
    <xf numFmtId="180" fontId="2" fillId="34" borderId="0" xfId="0" applyNumberFormat="1" applyFont="1" applyFill="1" applyAlignment="1">
      <alignment horizontal="right" vertical="center"/>
    </xf>
    <xf numFmtId="180" fontId="2" fillId="34" borderId="0" xfId="0" applyNumberFormat="1" applyFont="1" applyFill="1" applyBorder="1" applyAlignment="1">
      <alignment horizontal="right" vertical="center"/>
    </xf>
    <xf numFmtId="4" fontId="3" fillId="34" borderId="0" xfId="49" applyNumberFormat="1" applyFont="1" applyFill="1" applyBorder="1" applyAlignment="1">
      <alignment vertical="center"/>
    </xf>
    <xf numFmtId="4" fontId="3" fillId="0" borderId="0" xfId="49" applyNumberFormat="1" applyFont="1" applyFill="1" applyBorder="1" applyAlignment="1">
      <alignment vertical="center"/>
    </xf>
    <xf numFmtId="4" fontId="3" fillId="34" borderId="11" xfId="49" applyNumberFormat="1" applyFont="1" applyFill="1" applyBorder="1" applyAlignment="1">
      <alignment vertical="center"/>
    </xf>
    <xf numFmtId="179" fontId="3" fillId="34" borderId="11" xfId="49" applyNumberFormat="1" applyFont="1" applyFill="1" applyBorder="1" applyAlignment="1">
      <alignment vertical="center"/>
    </xf>
    <xf numFmtId="4" fontId="3" fillId="34" borderId="15" xfId="49" applyNumberFormat="1" applyFont="1" applyFill="1" applyBorder="1" applyAlignment="1">
      <alignment vertical="center"/>
    </xf>
    <xf numFmtId="4" fontId="3" fillId="0" borderId="16" xfId="49" applyNumberFormat="1" applyFont="1" applyFill="1" applyBorder="1" applyAlignment="1">
      <alignment vertical="center"/>
    </xf>
    <xf numFmtId="4" fontId="3" fillId="34" borderId="16" xfId="49" applyNumberFormat="1" applyFont="1" applyFill="1" applyBorder="1" applyAlignment="1">
      <alignment vertical="center"/>
    </xf>
    <xf numFmtId="4" fontId="3" fillId="35" borderId="0" xfId="49" applyNumberFormat="1" applyFont="1" applyFill="1" applyBorder="1" applyAlignment="1">
      <alignment vertical="center"/>
    </xf>
    <xf numFmtId="3" fontId="2" fillId="34" borderId="0" xfId="0" applyNumberFormat="1" applyFont="1" applyFill="1" applyAlignment="1">
      <alignment horizontal="right" vertical="center"/>
    </xf>
    <xf numFmtId="3" fontId="2" fillId="36" borderId="16" xfId="0" applyNumberFormat="1" applyFont="1" applyFill="1" applyBorder="1" applyAlignment="1">
      <alignment horizontal="right" vertical="center"/>
    </xf>
    <xf numFmtId="3" fontId="2" fillId="34" borderId="16" xfId="0" applyNumberFormat="1" applyFont="1" applyFill="1" applyBorder="1" applyAlignment="1">
      <alignment horizontal="right" vertical="center"/>
    </xf>
    <xf numFmtId="179" fontId="2" fillId="34" borderId="0" xfId="49" applyNumberFormat="1" applyFont="1" applyFill="1" applyBorder="1" applyAlignment="1">
      <alignment horizontal="right" vertical="center"/>
    </xf>
    <xf numFmtId="0" fontId="54" fillId="34" borderId="0" xfId="0" applyFont="1" applyFill="1" applyAlignment="1">
      <alignment horizontal="right" vertical="center"/>
    </xf>
    <xf numFmtId="3" fontId="2" fillId="34" borderId="16" xfId="49" applyNumberFormat="1" applyFont="1" applyFill="1" applyBorder="1" applyAlignment="1">
      <alignment horizontal="right" vertical="center"/>
    </xf>
    <xf numFmtId="179" fontId="2" fillId="34" borderId="0" xfId="49" applyNumberFormat="1" applyFont="1" applyFill="1" applyBorder="1" applyAlignment="1">
      <alignment horizontal="right" vertical="center"/>
    </xf>
    <xf numFmtId="179" fontId="2" fillId="34" borderId="17" xfId="49" applyNumberFormat="1" applyFont="1" applyFill="1" applyBorder="1" applyAlignment="1">
      <alignment horizontal="right" vertical="center"/>
    </xf>
    <xf numFmtId="179" fontId="2" fillId="35" borderId="0" xfId="49" applyNumberFormat="1" applyFont="1" applyFill="1" applyBorder="1" applyAlignment="1">
      <alignment horizontal="right" vertical="center"/>
    </xf>
    <xf numFmtId="3" fontId="2" fillId="0" borderId="14" xfId="49" applyNumberFormat="1" applyFont="1" applyFill="1" applyBorder="1" applyAlignment="1">
      <alignment horizontal="right" vertical="center"/>
    </xf>
    <xf numFmtId="3" fontId="2" fillId="0" borderId="13" xfId="49" applyNumberFormat="1" applyFont="1" applyFill="1" applyBorder="1" applyAlignment="1">
      <alignment horizontal="right" vertical="center"/>
    </xf>
    <xf numFmtId="179" fontId="2" fillId="0" borderId="13" xfId="49" applyNumberFormat="1" applyFont="1" applyFill="1" applyBorder="1" applyAlignment="1">
      <alignment horizontal="right" vertical="center"/>
    </xf>
    <xf numFmtId="180" fontId="2" fillId="34" borderId="0" xfId="49" applyNumberFormat="1" applyFont="1" applyFill="1" applyBorder="1" applyAlignment="1">
      <alignment horizontal="right" vertical="center"/>
    </xf>
    <xf numFmtId="180" fontId="2" fillId="34" borderId="17" xfId="49" applyNumberFormat="1" applyFont="1" applyFill="1" applyBorder="1" applyAlignment="1">
      <alignment horizontal="right" vertical="center"/>
    </xf>
    <xf numFmtId="3" fontId="2" fillId="34" borderId="0" xfId="49" applyNumberFormat="1" applyFont="1" applyFill="1" applyBorder="1" applyAlignment="1">
      <alignment horizontal="right" vertical="center"/>
    </xf>
    <xf numFmtId="4" fontId="3" fillId="34" borderId="15" xfId="49" applyNumberFormat="1" applyFont="1" applyFill="1" applyBorder="1" applyAlignment="1">
      <alignment horizontal="right" vertical="center"/>
    </xf>
    <xf numFmtId="179" fontId="3" fillId="34" borderId="11" xfId="49" applyNumberFormat="1" applyFont="1" applyFill="1" applyBorder="1" applyAlignment="1">
      <alignment horizontal="right" vertical="center"/>
    </xf>
    <xf numFmtId="4" fontId="3" fillId="0" borderId="16" xfId="49" applyNumberFormat="1" applyFont="1" applyFill="1" applyBorder="1" applyAlignment="1">
      <alignment horizontal="right" vertical="center"/>
    </xf>
    <xf numFmtId="179" fontId="3" fillId="0" borderId="0" xfId="49" applyNumberFormat="1" applyFont="1" applyFill="1" applyBorder="1" applyAlignment="1">
      <alignment horizontal="right" vertical="center"/>
    </xf>
    <xf numFmtId="4" fontId="3" fillId="34" borderId="16" xfId="49" applyNumberFormat="1" applyFont="1" applyFill="1" applyBorder="1" applyAlignment="1">
      <alignment horizontal="right" vertical="center"/>
    </xf>
    <xf numFmtId="179" fontId="3" fillId="34" borderId="0" xfId="49" applyNumberFormat="1" applyFont="1" applyFill="1" applyBorder="1" applyAlignment="1">
      <alignment horizontal="right" vertical="center"/>
    </xf>
    <xf numFmtId="179" fontId="3" fillId="35" borderId="0" xfId="49" applyNumberFormat="1" applyFont="1" applyFill="1" applyBorder="1" applyAlignment="1">
      <alignment horizontal="right" vertical="center"/>
    </xf>
    <xf numFmtId="180" fontId="2" fillId="0" borderId="0" xfId="49" applyNumberFormat="1" applyFont="1" applyFill="1" applyBorder="1" applyAlignment="1">
      <alignment horizontal="right" vertical="center"/>
    </xf>
    <xf numFmtId="3" fontId="2" fillId="0" borderId="14" xfId="49" applyNumberFormat="1" applyFont="1" applyFill="1" applyBorder="1" applyAlignment="1">
      <alignment horizontal="right" vertical="center"/>
    </xf>
    <xf numFmtId="3" fontId="2" fillId="0" borderId="13" xfId="49" applyNumberFormat="1" applyFont="1" applyFill="1" applyBorder="1" applyAlignment="1">
      <alignment horizontal="right" vertical="center"/>
    </xf>
    <xf numFmtId="180" fontId="2" fillId="0" borderId="13" xfId="49" applyNumberFormat="1" applyFont="1" applyFill="1" applyBorder="1" applyAlignment="1">
      <alignment horizontal="right" vertical="center"/>
    </xf>
    <xf numFmtId="188" fontId="2" fillId="0" borderId="0" xfId="0" applyNumberFormat="1" applyFont="1" applyFill="1" applyBorder="1" applyAlignment="1">
      <alignment horizontal="right" vertical="center"/>
    </xf>
    <xf numFmtId="3" fontId="2" fillId="34" borderId="0" xfId="0" applyNumberFormat="1" applyFont="1" applyFill="1" applyBorder="1" applyAlignment="1">
      <alignment horizontal="right" vertical="center"/>
    </xf>
    <xf numFmtId="1" fontId="3" fillId="34" borderId="11" xfId="49" applyNumberFormat="1" applyFont="1" applyFill="1" applyBorder="1" applyAlignment="1">
      <alignment vertical="center"/>
    </xf>
    <xf numFmtId="1" fontId="3" fillId="0" borderId="0" xfId="49" applyNumberFormat="1" applyFont="1" applyFill="1" applyBorder="1" applyAlignment="1">
      <alignment vertical="center"/>
    </xf>
    <xf numFmtId="1" fontId="3" fillId="34" borderId="0" xfId="49" applyNumberFormat="1" applyFont="1" applyFill="1" applyBorder="1" applyAlignment="1">
      <alignment vertical="center"/>
    </xf>
    <xf numFmtId="3" fontId="3" fillId="34" borderId="15" xfId="49" applyNumberFormat="1" applyFont="1" applyFill="1" applyBorder="1" applyAlignment="1">
      <alignment vertical="center"/>
    </xf>
    <xf numFmtId="3" fontId="3" fillId="0" borderId="16" xfId="49" applyNumberFormat="1" applyFont="1" applyFill="1" applyBorder="1" applyAlignment="1">
      <alignment vertical="center"/>
    </xf>
    <xf numFmtId="3" fontId="3" fillId="34" borderId="16" xfId="49" applyNumberFormat="1" applyFont="1" applyFill="1" applyBorder="1" applyAlignment="1">
      <alignment vertical="center"/>
    </xf>
    <xf numFmtId="180" fontId="2" fillId="0" borderId="13" xfId="49" applyNumberFormat="1" applyFont="1" applyFill="1" applyBorder="1" applyAlignment="1">
      <alignment horizontal="right" vertical="center"/>
    </xf>
    <xf numFmtId="180" fontId="2" fillId="0" borderId="18" xfId="49" applyNumberFormat="1" applyFont="1" applyFill="1" applyBorder="1" applyAlignment="1">
      <alignment horizontal="right" vertical="center"/>
    </xf>
    <xf numFmtId="3" fontId="31" fillId="34" borderId="16" xfId="49" applyNumberFormat="1" applyFont="1" applyFill="1" applyBorder="1" applyAlignment="1">
      <alignment horizontal="right" vertical="center"/>
    </xf>
    <xf numFmtId="3" fontId="31" fillId="34" borderId="0" xfId="49" applyNumberFormat="1" applyFont="1" applyFill="1" applyBorder="1" applyAlignment="1">
      <alignment horizontal="right" vertical="center"/>
    </xf>
    <xf numFmtId="179" fontId="31" fillId="34" borderId="0" xfId="49" applyNumberFormat="1" applyFont="1" applyFill="1" applyBorder="1" applyAlignment="1">
      <alignment horizontal="right" vertical="center"/>
    </xf>
    <xf numFmtId="1" fontId="31" fillId="34" borderId="0" xfId="49" applyNumberFormat="1" applyFont="1" applyFill="1" applyBorder="1" applyAlignment="1">
      <alignment horizontal="right" vertical="center"/>
    </xf>
    <xf numFmtId="3" fontId="31" fillId="36" borderId="16" xfId="0" applyNumberFormat="1" applyFont="1" applyFill="1" applyBorder="1" applyAlignment="1">
      <alignment horizontal="right" vertical="center"/>
    </xf>
    <xf numFmtId="188" fontId="31" fillId="0" borderId="0" xfId="0" applyNumberFormat="1" applyFont="1" applyFill="1" applyBorder="1" applyAlignment="1">
      <alignment horizontal="right" vertical="center"/>
    </xf>
    <xf numFmtId="179" fontId="31" fillId="35" borderId="0" xfId="49" applyNumberFormat="1" applyFont="1" applyFill="1" applyBorder="1" applyAlignment="1">
      <alignment horizontal="right" vertical="center"/>
    </xf>
    <xf numFmtId="3" fontId="31" fillId="34" borderId="16" xfId="0" applyNumberFormat="1" applyFont="1" applyFill="1" applyBorder="1" applyAlignment="1">
      <alignment horizontal="right" vertical="center"/>
    </xf>
    <xf numFmtId="3" fontId="31" fillId="34" borderId="0" xfId="0" applyNumberFormat="1" applyFont="1" applyFill="1" applyAlignment="1">
      <alignment horizontal="right" vertical="center"/>
    </xf>
    <xf numFmtId="180" fontId="31" fillId="34" borderId="0" xfId="49" applyNumberFormat="1" applyFont="1" applyFill="1" applyBorder="1" applyAlignment="1">
      <alignment horizontal="right" vertical="center"/>
    </xf>
    <xf numFmtId="3" fontId="31" fillId="0" borderId="14" xfId="49" applyNumberFormat="1" applyFont="1" applyFill="1" applyBorder="1" applyAlignment="1">
      <alignment horizontal="right" vertical="center"/>
    </xf>
    <xf numFmtId="3" fontId="31" fillId="0" borderId="13" xfId="49" applyNumberFormat="1" applyFont="1" applyFill="1" applyBorder="1" applyAlignment="1">
      <alignment horizontal="right" vertical="center"/>
    </xf>
    <xf numFmtId="180" fontId="31" fillId="0" borderId="13" xfId="49" applyNumberFormat="1" applyFont="1" applyFill="1" applyBorder="1" applyAlignment="1">
      <alignment horizontal="right" vertical="center"/>
    </xf>
    <xf numFmtId="3" fontId="32" fillId="34" borderId="15" xfId="49" applyNumberFormat="1" applyFont="1" applyFill="1" applyBorder="1" applyAlignment="1">
      <alignment horizontal="right" vertical="center"/>
    </xf>
    <xf numFmtId="3" fontId="32" fillId="34" borderId="11" xfId="49" applyNumberFormat="1" applyFont="1" applyFill="1" applyBorder="1" applyAlignment="1">
      <alignment horizontal="right" vertical="center"/>
    </xf>
    <xf numFmtId="179" fontId="32" fillId="34" borderId="11" xfId="49" applyNumberFormat="1" applyFont="1" applyFill="1" applyBorder="1" applyAlignment="1">
      <alignment horizontal="right" vertical="center"/>
    </xf>
    <xf numFmtId="1" fontId="32" fillId="34" borderId="11" xfId="49" applyNumberFormat="1" applyFont="1" applyFill="1" applyBorder="1" applyAlignment="1">
      <alignment horizontal="right" vertical="center"/>
    </xf>
    <xf numFmtId="3" fontId="32" fillId="0" borderId="16" xfId="49" applyNumberFormat="1" applyFont="1" applyFill="1" applyBorder="1" applyAlignment="1">
      <alignment horizontal="right" vertical="center"/>
    </xf>
    <xf numFmtId="3" fontId="32" fillId="0" borderId="0" xfId="49" applyNumberFormat="1" applyFont="1" applyFill="1" applyBorder="1" applyAlignment="1">
      <alignment horizontal="right" vertical="center"/>
    </xf>
    <xf numFmtId="179" fontId="32" fillId="0" borderId="0" xfId="49" applyNumberFormat="1" applyFont="1" applyFill="1" applyBorder="1" applyAlignment="1">
      <alignment horizontal="right" vertical="center"/>
    </xf>
    <xf numFmtId="1" fontId="32" fillId="0" borderId="0" xfId="49" applyNumberFormat="1" applyFont="1" applyFill="1" applyBorder="1" applyAlignment="1">
      <alignment horizontal="right" vertical="center"/>
    </xf>
    <xf numFmtId="3" fontId="32" fillId="34" borderId="16" xfId="49" applyNumberFormat="1" applyFont="1" applyFill="1" applyBorder="1" applyAlignment="1">
      <alignment horizontal="right" vertical="center"/>
    </xf>
    <xf numFmtId="3" fontId="32" fillId="34" borderId="0" xfId="49" applyNumberFormat="1" applyFont="1" applyFill="1" applyBorder="1" applyAlignment="1">
      <alignment horizontal="right" vertical="center"/>
    </xf>
    <xf numFmtId="179" fontId="32" fillId="34" borderId="0" xfId="49" applyNumberFormat="1" applyFont="1" applyFill="1" applyBorder="1" applyAlignment="1">
      <alignment horizontal="right" vertical="center"/>
    </xf>
    <xf numFmtId="1" fontId="32" fillId="34" borderId="0" xfId="49" applyNumberFormat="1" applyFont="1" applyFill="1" applyBorder="1" applyAlignment="1">
      <alignment horizontal="right" vertical="center"/>
    </xf>
    <xf numFmtId="0" fontId="52" fillId="35" borderId="19" xfId="0" applyFont="1" applyFill="1" applyBorder="1" applyAlignment="1">
      <alignment horizontal="left" vertical="center" wrapText="1"/>
    </xf>
    <xf numFmtId="3" fontId="2" fillId="0" borderId="16" xfId="49" applyNumberFormat="1" applyFont="1" applyFill="1" applyBorder="1" applyAlignment="1">
      <alignment horizontal="right" vertical="center"/>
    </xf>
    <xf numFmtId="1" fontId="2" fillId="0" borderId="13" xfId="49" applyNumberFormat="1" applyFont="1" applyFill="1" applyBorder="1" applyAlignment="1">
      <alignment horizontal="right" vertical="center"/>
    </xf>
    <xf numFmtId="179" fontId="2" fillId="0" borderId="0" xfId="49" applyNumberFormat="1" applyFont="1" applyFill="1" applyBorder="1" applyAlignment="1">
      <alignment horizontal="right" vertical="center"/>
    </xf>
    <xf numFmtId="3" fontId="2" fillId="0" borderId="0" xfId="49" applyNumberFormat="1" applyFont="1" applyFill="1" applyBorder="1" applyAlignment="1">
      <alignment horizontal="right" vertical="center"/>
    </xf>
    <xf numFmtId="3" fontId="3" fillId="35" borderId="0" xfId="49" applyNumberFormat="1" applyFont="1" applyFill="1" applyBorder="1" applyAlignment="1">
      <alignment vertical="center"/>
    </xf>
    <xf numFmtId="3" fontId="2" fillId="34" borderId="20" xfId="0" applyNumberFormat="1" applyFont="1" applyFill="1" applyBorder="1" applyAlignment="1">
      <alignment horizontal="right" vertical="center" wrapText="1"/>
    </xf>
    <xf numFmtId="179" fontId="2" fillId="0" borderId="17" xfId="49" applyNumberFormat="1" applyFont="1" applyFill="1" applyBorder="1" applyAlignment="1">
      <alignment horizontal="right" vertical="center"/>
    </xf>
    <xf numFmtId="3" fontId="2" fillId="0" borderId="0" xfId="0" applyNumberFormat="1" applyFont="1" applyFill="1" applyBorder="1" applyAlignment="1">
      <alignment horizontal="right" vertical="center"/>
    </xf>
    <xf numFmtId="3" fontId="3" fillId="34" borderId="15" xfId="49" applyNumberFormat="1" applyFont="1" applyFill="1" applyBorder="1" applyAlignment="1">
      <alignment horizontal="right" vertical="center"/>
    </xf>
    <xf numFmtId="3" fontId="3" fillId="34" borderId="11" xfId="49" applyNumberFormat="1" applyFont="1" applyFill="1" applyBorder="1" applyAlignment="1">
      <alignment horizontal="right" vertical="center"/>
    </xf>
    <xf numFmtId="179" fontId="3" fillId="34" borderId="11" xfId="49" applyNumberFormat="1" applyFont="1" applyFill="1" applyBorder="1" applyAlignment="1">
      <alignment horizontal="right" vertical="center"/>
    </xf>
    <xf numFmtId="179" fontId="3" fillId="34" borderId="21" xfId="49" applyNumberFormat="1" applyFont="1" applyFill="1" applyBorder="1" applyAlignment="1">
      <alignment horizontal="right" vertical="center"/>
    </xf>
    <xf numFmtId="3" fontId="3" fillId="0" borderId="16" xfId="49" applyNumberFormat="1" applyFont="1" applyFill="1" applyBorder="1" applyAlignment="1">
      <alignment horizontal="right" vertical="center"/>
    </xf>
    <xf numFmtId="3" fontId="3" fillId="0" borderId="0" xfId="49" applyNumberFormat="1" applyFont="1" applyFill="1" applyBorder="1" applyAlignment="1">
      <alignment horizontal="right" vertical="center"/>
    </xf>
    <xf numFmtId="179" fontId="3" fillId="0" borderId="0" xfId="49" applyNumberFormat="1" applyFont="1" applyFill="1" applyBorder="1" applyAlignment="1">
      <alignment horizontal="right" vertical="center"/>
    </xf>
    <xf numFmtId="179" fontId="3" fillId="0" borderId="17" xfId="49" applyNumberFormat="1" applyFont="1" applyFill="1" applyBorder="1" applyAlignment="1">
      <alignment horizontal="right" vertical="center"/>
    </xf>
    <xf numFmtId="3" fontId="3" fillId="34" borderId="16" xfId="49" applyNumberFormat="1" applyFont="1" applyFill="1" applyBorder="1" applyAlignment="1">
      <alignment horizontal="right" vertical="center"/>
    </xf>
    <xf numFmtId="3" fontId="3" fillId="34" borderId="0" xfId="49" applyNumberFormat="1" applyFont="1" applyFill="1" applyBorder="1" applyAlignment="1">
      <alignment horizontal="right" vertical="center"/>
    </xf>
    <xf numFmtId="179" fontId="3" fillId="34" borderId="0" xfId="49" applyNumberFormat="1" applyFont="1" applyFill="1" applyBorder="1" applyAlignment="1">
      <alignment horizontal="right" vertical="center"/>
    </xf>
    <xf numFmtId="179" fontId="3" fillId="34" borderId="17" xfId="49" applyNumberFormat="1" applyFont="1" applyFill="1" applyBorder="1" applyAlignment="1">
      <alignment horizontal="right" vertical="center"/>
    </xf>
    <xf numFmtId="3" fontId="3" fillId="35" borderId="0" xfId="49" applyNumberFormat="1" applyFont="1" applyFill="1" applyBorder="1" applyAlignment="1">
      <alignment horizontal="right" vertical="center"/>
    </xf>
    <xf numFmtId="3" fontId="2" fillId="36" borderId="0" xfId="0" applyNumberFormat="1" applyFont="1" applyFill="1" applyBorder="1" applyAlignment="1">
      <alignment horizontal="right" vertical="center"/>
    </xf>
    <xf numFmtId="0" fontId="0" fillId="0" borderId="0" xfId="0" applyFont="1" applyFill="1" applyBorder="1" applyAlignment="1">
      <alignment/>
    </xf>
    <xf numFmtId="0" fontId="2" fillId="0" borderId="0" xfId="0" applyFont="1" applyFill="1" applyBorder="1" applyAlignment="1">
      <alignment/>
    </xf>
    <xf numFmtId="1" fontId="2" fillId="34" borderId="0" xfId="49" applyNumberFormat="1" applyFont="1" applyFill="1" applyBorder="1" applyAlignment="1">
      <alignment horizontal="right" vertical="center"/>
    </xf>
    <xf numFmtId="0" fontId="42" fillId="0" borderId="0" xfId="46" applyAlignment="1" applyProtection="1">
      <alignment/>
      <protection/>
    </xf>
    <xf numFmtId="0" fontId="5"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0" fontId="37" fillId="37" borderId="22" xfId="0" applyFont="1" applyFill="1" applyBorder="1" applyAlignment="1">
      <alignment horizontal="center" vertical="center" wrapText="1"/>
    </xf>
    <xf numFmtId="1" fontId="4" fillId="33" borderId="0" xfId="49" applyNumberFormat="1" applyFont="1" applyFill="1" applyBorder="1" applyAlignment="1">
      <alignment horizontal="left" vertical="top" wrapText="1"/>
    </xf>
    <xf numFmtId="0" fontId="37" fillId="37" borderId="22" xfId="0" applyFont="1" applyFill="1" applyBorder="1" applyAlignment="1">
      <alignment horizontal="center" vertical="center"/>
    </xf>
    <xf numFmtId="0" fontId="8" fillId="33" borderId="0" xfId="0" applyFont="1" applyFill="1" applyBorder="1" applyAlignment="1">
      <alignment horizontal="center" vertical="center"/>
    </xf>
    <xf numFmtId="0" fontId="7" fillId="33" borderId="0" xfId="0" applyFont="1" applyFill="1" applyBorder="1" applyAlignment="1">
      <alignment horizontal="center" vertical="center"/>
    </xf>
    <xf numFmtId="0" fontId="37" fillId="37" borderId="22" xfId="0" applyFont="1" applyFill="1" applyBorder="1" applyAlignment="1">
      <alignment horizontal="center"/>
    </xf>
    <xf numFmtId="0" fontId="37" fillId="37" borderId="10" xfId="0" applyFont="1" applyFill="1" applyBorder="1" applyAlignment="1">
      <alignment horizontal="center" vertical="center"/>
    </xf>
    <xf numFmtId="0" fontId="37" fillId="37" borderId="19" xfId="0" applyFont="1" applyFill="1" applyBorder="1" applyAlignment="1">
      <alignment horizontal="center" vertical="center"/>
    </xf>
    <xf numFmtId="0" fontId="2" fillId="38" borderId="13" xfId="0" applyFont="1" applyFill="1" applyBorder="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Publicacion moni-99"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eis.msal.gov.ar/estadisticasvitales/" TargetMode="External" /><Relationship Id="rId2" Type="http://schemas.openxmlformats.org/officeDocument/2006/relationships/hyperlink" Target="https://www.indec.gob.ar/indec/web/Nivel4-Tema-2-24-119"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EO50"/>
  <sheetViews>
    <sheetView showGridLines="0" tabSelected="1" zoomScale="85" zoomScaleNormal="85" zoomScalePageLayoutView="0" workbookViewId="0" topLeftCell="Z1">
      <selection activeCell="B3" sqref="B3:M3"/>
    </sheetView>
  </sheetViews>
  <sheetFormatPr defaultColWidth="11.421875" defaultRowHeight="12.75"/>
  <cols>
    <col min="1" max="1" width="3.140625" style="1" customWidth="1"/>
    <col min="2" max="2" width="42.57421875" style="1" customWidth="1"/>
    <col min="3" max="101" width="12.7109375" style="1" customWidth="1"/>
    <col min="102" max="16384" width="11.421875" style="1" customWidth="1"/>
  </cols>
  <sheetData>
    <row r="2" spans="2:13" ht="18">
      <c r="B2" s="140" t="s">
        <v>50</v>
      </c>
      <c r="C2" s="140"/>
      <c r="D2" s="140"/>
      <c r="E2" s="140"/>
      <c r="F2" s="140"/>
      <c r="G2" s="140"/>
      <c r="H2" s="140"/>
      <c r="I2" s="140"/>
      <c r="J2" s="140"/>
      <c r="K2" s="140"/>
      <c r="L2" s="140"/>
      <c r="M2" s="140"/>
    </row>
    <row r="3" spans="2:13" ht="15.75">
      <c r="B3" s="141" t="s">
        <v>52</v>
      </c>
      <c r="C3" s="141"/>
      <c r="D3" s="141"/>
      <c r="E3" s="141"/>
      <c r="F3" s="141"/>
      <c r="G3" s="141"/>
      <c r="H3" s="141"/>
      <c r="I3" s="141"/>
      <c r="J3" s="141"/>
      <c r="K3" s="141"/>
      <c r="L3" s="141"/>
      <c r="M3" s="141"/>
    </row>
    <row r="4" spans="2:13" ht="14.25">
      <c r="B4" s="6"/>
      <c r="C4" s="6"/>
      <c r="D4" s="6"/>
      <c r="E4" s="6"/>
      <c r="F4" s="6"/>
      <c r="G4" s="6"/>
      <c r="H4" s="6"/>
      <c r="I4" s="6"/>
      <c r="J4" s="6"/>
      <c r="K4" s="6"/>
      <c r="L4" s="6"/>
      <c r="M4" s="6"/>
    </row>
    <row r="5" spans="1:145" s="131" customFormat="1" ht="4.5" customHeight="1">
      <c r="A5" s="1"/>
      <c r="B5" s="145"/>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145"/>
      <c r="BU5" s="145"/>
      <c r="BV5" s="145"/>
      <c r="BW5" s="145"/>
      <c r="BX5" s="145"/>
      <c r="BY5" s="145"/>
      <c r="BZ5" s="145"/>
      <c r="CA5" s="145"/>
      <c r="CB5" s="145"/>
      <c r="CC5" s="145"/>
      <c r="CD5" s="145"/>
      <c r="CE5" s="145"/>
      <c r="CF5" s="145"/>
      <c r="CG5" s="145"/>
      <c r="CH5" s="145"/>
      <c r="CI5" s="145"/>
      <c r="CJ5" s="145"/>
      <c r="CK5" s="145"/>
      <c r="CL5" s="145"/>
      <c r="CM5" s="145"/>
      <c r="CN5" s="145"/>
      <c r="CO5" s="145"/>
      <c r="CP5" s="145"/>
      <c r="CQ5" s="145"/>
      <c r="CR5" s="145"/>
      <c r="CS5" s="145"/>
      <c r="CT5" s="145"/>
      <c r="CU5" s="145"/>
      <c r="CV5" s="145"/>
      <c r="CW5" s="145"/>
      <c r="CX5" s="132"/>
      <c r="CY5" s="132"/>
      <c r="CZ5" s="132"/>
      <c r="DA5" s="132"/>
      <c r="DB5" s="132"/>
      <c r="DC5" s="132"/>
      <c r="DD5" s="132"/>
      <c r="DE5" s="132"/>
      <c r="DF5" s="132"/>
      <c r="DG5" s="132"/>
      <c r="DH5" s="132"/>
      <c r="DI5" s="132"/>
      <c r="DJ5" s="132"/>
      <c r="DK5" s="132"/>
      <c r="DL5" s="132"/>
      <c r="DM5" s="132"/>
      <c r="DN5" s="132"/>
      <c r="DO5" s="132"/>
      <c r="DP5" s="132"/>
      <c r="DQ5" s="132"/>
      <c r="DR5" s="132"/>
      <c r="DS5" s="132"/>
      <c r="DT5" s="132"/>
      <c r="DU5" s="132"/>
      <c r="DV5" s="132"/>
      <c r="DW5" s="132"/>
      <c r="DX5" s="132"/>
      <c r="DY5" s="132"/>
      <c r="DZ5" s="132"/>
      <c r="EA5" s="132"/>
      <c r="EB5" s="132"/>
      <c r="EC5" s="132"/>
      <c r="ED5" s="132"/>
      <c r="EE5" s="132"/>
      <c r="EF5" s="132"/>
      <c r="EG5" s="132"/>
      <c r="EH5" s="132"/>
      <c r="EI5" s="132"/>
      <c r="EJ5" s="132"/>
      <c r="EK5" s="132"/>
      <c r="EL5" s="132"/>
      <c r="EM5" s="132"/>
      <c r="EN5" s="132"/>
      <c r="EO5" s="132"/>
    </row>
    <row r="6" spans="2:101" ht="14.25" customHeight="1">
      <c r="B6" s="139" t="s">
        <v>37</v>
      </c>
      <c r="C6" s="142">
        <v>2012</v>
      </c>
      <c r="D6" s="142"/>
      <c r="E6" s="142"/>
      <c r="F6" s="142"/>
      <c r="G6" s="142"/>
      <c r="H6" s="142"/>
      <c r="I6" s="142"/>
      <c r="J6" s="142"/>
      <c r="K6" s="142"/>
      <c r="L6" s="142"/>
      <c r="M6" s="142"/>
      <c r="N6" s="142">
        <v>2013</v>
      </c>
      <c r="O6" s="142"/>
      <c r="P6" s="142"/>
      <c r="Q6" s="142"/>
      <c r="R6" s="142"/>
      <c r="S6" s="142"/>
      <c r="T6" s="142"/>
      <c r="U6" s="142"/>
      <c r="V6" s="142"/>
      <c r="W6" s="142"/>
      <c r="X6" s="142"/>
      <c r="Y6" s="142">
        <v>2014</v>
      </c>
      <c r="Z6" s="142"/>
      <c r="AA6" s="142"/>
      <c r="AB6" s="142"/>
      <c r="AC6" s="142"/>
      <c r="AD6" s="142"/>
      <c r="AE6" s="142"/>
      <c r="AF6" s="142"/>
      <c r="AG6" s="142"/>
      <c r="AH6" s="142"/>
      <c r="AI6" s="142"/>
      <c r="AJ6" s="142">
        <v>2015</v>
      </c>
      <c r="AK6" s="142"/>
      <c r="AL6" s="142"/>
      <c r="AM6" s="142"/>
      <c r="AN6" s="142"/>
      <c r="AO6" s="142"/>
      <c r="AP6" s="142"/>
      <c r="AQ6" s="142"/>
      <c r="AR6" s="142"/>
      <c r="AS6" s="142"/>
      <c r="AT6" s="142"/>
      <c r="AU6" s="142">
        <v>2016</v>
      </c>
      <c r="AV6" s="142"/>
      <c r="AW6" s="142"/>
      <c r="AX6" s="142"/>
      <c r="AY6" s="142"/>
      <c r="AZ6" s="142"/>
      <c r="BA6" s="142"/>
      <c r="BB6" s="142"/>
      <c r="BC6" s="142"/>
      <c r="BD6" s="142"/>
      <c r="BE6" s="142"/>
      <c r="BF6" s="142">
        <v>2017</v>
      </c>
      <c r="BG6" s="142"/>
      <c r="BH6" s="142"/>
      <c r="BI6" s="142"/>
      <c r="BJ6" s="142"/>
      <c r="BK6" s="142"/>
      <c r="BL6" s="142"/>
      <c r="BM6" s="142"/>
      <c r="BN6" s="142"/>
      <c r="BO6" s="142"/>
      <c r="BP6" s="142"/>
      <c r="BQ6" s="142">
        <v>2018</v>
      </c>
      <c r="BR6" s="142"/>
      <c r="BS6" s="142"/>
      <c r="BT6" s="142"/>
      <c r="BU6" s="142"/>
      <c r="BV6" s="142"/>
      <c r="BW6" s="142"/>
      <c r="BX6" s="142"/>
      <c r="BY6" s="142"/>
      <c r="BZ6" s="142"/>
      <c r="CA6" s="142"/>
      <c r="CB6" s="142">
        <v>2019</v>
      </c>
      <c r="CC6" s="142"/>
      <c r="CD6" s="142"/>
      <c r="CE6" s="142"/>
      <c r="CF6" s="142"/>
      <c r="CG6" s="142"/>
      <c r="CH6" s="142"/>
      <c r="CI6" s="142"/>
      <c r="CJ6" s="142"/>
      <c r="CK6" s="142"/>
      <c r="CL6" s="142"/>
      <c r="CM6" s="142">
        <v>2020</v>
      </c>
      <c r="CN6" s="142"/>
      <c r="CO6" s="142"/>
      <c r="CP6" s="142"/>
      <c r="CQ6" s="142"/>
      <c r="CR6" s="142"/>
      <c r="CS6" s="142"/>
      <c r="CT6" s="142"/>
      <c r="CU6" s="142"/>
      <c r="CV6" s="142"/>
      <c r="CW6" s="142"/>
    </row>
    <row r="7" spans="2:101" ht="15" customHeight="1">
      <c r="B7" s="139"/>
      <c r="C7" s="139" t="s">
        <v>26</v>
      </c>
      <c r="D7" s="137" t="s">
        <v>36</v>
      </c>
      <c r="E7" s="137" t="s">
        <v>38</v>
      </c>
      <c r="F7" s="137" t="s">
        <v>39</v>
      </c>
      <c r="G7" s="137" t="s">
        <v>40</v>
      </c>
      <c r="H7" s="137" t="s">
        <v>41</v>
      </c>
      <c r="I7" s="137" t="s">
        <v>42</v>
      </c>
      <c r="J7" s="137" t="s">
        <v>44</v>
      </c>
      <c r="K7" s="137" t="s">
        <v>43</v>
      </c>
      <c r="L7" s="137" t="s">
        <v>45</v>
      </c>
      <c r="M7" s="137" t="s">
        <v>46</v>
      </c>
      <c r="N7" s="143" t="s">
        <v>26</v>
      </c>
      <c r="O7" s="137" t="s">
        <v>36</v>
      </c>
      <c r="P7" s="137" t="s">
        <v>38</v>
      </c>
      <c r="Q7" s="137" t="s">
        <v>39</v>
      </c>
      <c r="R7" s="137" t="s">
        <v>40</v>
      </c>
      <c r="S7" s="137" t="s">
        <v>41</v>
      </c>
      <c r="T7" s="137" t="s">
        <v>42</v>
      </c>
      <c r="U7" s="137" t="s">
        <v>44</v>
      </c>
      <c r="V7" s="137" t="s">
        <v>43</v>
      </c>
      <c r="W7" s="137" t="s">
        <v>45</v>
      </c>
      <c r="X7" s="137" t="s">
        <v>46</v>
      </c>
      <c r="Y7" s="143" t="s">
        <v>26</v>
      </c>
      <c r="Z7" s="137" t="s">
        <v>36</v>
      </c>
      <c r="AA7" s="137" t="s">
        <v>38</v>
      </c>
      <c r="AB7" s="137" t="s">
        <v>39</v>
      </c>
      <c r="AC7" s="137" t="s">
        <v>40</v>
      </c>
      <c r="AD7" s="137" t="s">
        <v>41</v>
      </c>
      <c r="AE7" s="137" t="s">
        <v>42</v>
      </c>
      <c r="AF7" s="137" t="s">
        <v>44</v>
      </c>
      <c r="AG7" s="137" t="s">
        <v>43</v>
      </c>
      <c r="AH7" s="137" t="s">
        <v>45</v>
      </c>
      <c r="AI7" s="137" t="s">
        <v>46</v>
      </c>
      <c r="AJ7" s="139" t="s">
        <v>26</v>
      </c>
      <c r="AK7" s="137" t="s">
        <v>36</v>
      </c>
      <c r="AL7" s="137" t="s">
        <v>38</v>
      </c>
      <c r="AM7" s="137" t="s">
        <v>39</v>
      </c>
      <c r="AN7" s="137" t="s">
        <v>40</v>
      </c>
      <c r="AO7" s="137" t="s">
        <v>41</v>
      </c>
      <c r="AP7" s="137" t="s">
        <v>42</v>
      </c>
      <c r="AQ7" s="137" t="s">
        <v>44</v>
      </c>
      <c r="AR7" s="137" t="s">
        <v>43</v>
      </c>
      <c r="AS7" s="137" t="s">
        <v>45</v>
      </c>
      <c r="AT7" s="137" t="s">
        <v>46</v>
      </c>
      <c r="AU7" s="139" t="s">
        <v>26</v>
      </c>
      <c r="AV7" s="137" t="s">
        <v>36</v>
      </c>
      <c r="AW7" s="137" t="s">
        <v>38</v>
      </c>
      <c r="AX7" s="137" t="s">
        <v>39</v>
      </c>
      <c r="AY7" s="137" t="s">
        <v>40</v>
      </c>
      <c r="AZ7" s="137" t="s">
        <v>41</v>
      </c>
      <c r="BA7" s="137" t="s">
        <v>42</v>
      </c>
      <c r="BB7" s="137" t="s">
        <v>44</v>
      </c>
      <c r="BC7" s="137" t="s">
        <v>43</v>
      </c>
      <c r="BD7" s="137" t="s">
        <v>45</v>
      </c>
      <c r="BE7" s="137" t="s">
        <v>46</v>
      </c>
      <c r="BF7" s="139" t="s">
        <v>26</v>
      </c>
      <c r="BG7" s="137" t="s">
        <v>36</v>
      </c>
      <c r="BH7" s="137" t="s">
        <v>38</v>
      </c>
      <c r="BI7" s="137" t="s">
        <v>39</v>
      </c>
      <c r="BJ7" s="137" t="s">
        <v>40</v>
      </c>
      <c r="BK7" s="137" t="s">
        <v>41</v>
      </c>
      <c r="BL7" s="137" t="s">
        <v>42</v>
      </c>
      <c r="BM7" s="137" t="s">
        <v>44</v>
      </c>
      <c r="BN7" s="137" t="s">
        <v>43</v>
      </c>
      <c r="BO7" s="137" t="s">
        <v>45</v>
      </c>
      <c r="BP7" s="137" t="s">
        <v>46</v>
      </c>
      <c r="BQ7" s="137" t="s">
        <v>26</v>
      </c>
      <c r="BR7" s="137" t="s">
        <v>36</v>
      </c>
      <c r="BS7" s="137" t="s">
        <v>38</v>
      </c>
      <c r="BT7" s="137" t="s">
        <v>39</v>
      </c>
      <c r="BU7" s="137" t="s">
        <v>40</v>
      </c>
      <c r="BV7" s="137" t="s">
        <v>41</v>
      </c>
      <c r="BW7" s="137" t="s">
        <v>42</v>
      </c>
      <c r="BX7" s="137" t="s">
        <v>44</v>
      </c>
      <c r="BY7" s="137" t="s">
        <v>43</v>
      </c>
      <c r="BZ7" s="137" t="s">
        <v>45</v>
      </c>
      <c r="CA7" s="137" t="s">
        <v>46</v>
      </c>
      <c r="CB7" s="139" t="s">
        <v>26</v>
      </c>
      <c r="CC7" s="137" t="s">
        <v>36</v>
      </c>
      <c r="CD7" s="137" t="s">
        <v>38</v>
      </c>
      <c r="CE7" s="137" t="s">
        <v>39</v>
      </c>
      <c r="CF7" s="137" t="s">
        <v>40</v>
      </c>
      <c r="CG7" s="137" t="s">
        <v>41</v>
      </c>
      <c r="CH7" s="137" t="s">
        <v>42</v>
      </c>
      <c r="CI7" s="137" t="s">
        <v>44</v>
      </c>
      <c r="CJ7" s="137" t="s">
        <v>43</v>
      </c>
      <c r="CK7" s="137" t="s">
        <v>45</v>
      </c>
      <c r="CL7" s="137" t="s">
        <v>46</v>
      </c>
      <c r="CM7" s="139" t="s">
        <v>26</v>
      </c>
      <c r="CN7" s="137" t="s">
        <v>36</v>
      </c>
      <c r="CO7" s="137" t="s">
        <v>38</v>
      </c>
      <c r="CP7" s="137" t="s">
        <v>39</v>
      </c>
      <c r="CQ7" s="137" t="s">
        <v>40</v>
      </c>
      <c r="CR7" s="137" t="s">
        <v>41</v>
      </c>
      <c r="CS7" s="137" t="s">
        <v>42</v>
      </c>
      <c r="CT7" s="137" t="s">
        <v>44</v>
      </c>
      <c r="CU7" s="137" t="s">
        <v>43</v>
      </c>
      <c r="CV7" s="137" t="s">
        <v>45</v>
      </c>
      <c r="CW7" s="137" t="s">
        <v>46</v>
      </c>
    </row>
    <row r="8" spans="2:101" ht="28.5" customHeight="1">
      <c r="B8" s="139"/>
      <c r="C8" s="139"/>
      <c r="D8" s="137"/>
      <c r="E8" s="137"/>
      <c r="F8" s="137"/>
      <c r="G8" s="137"/>
      <c r="H8" s="137"/>
      <c r="I8" s="137"/>
      <c r="J8" s="137"/>
      <c r="K8" s="137"/>
      <c r="L8" s="137"/>
      <c r="M8" s="137"/>
      <c r="N8" s="144"/>
      <c r="O8" s="137"/>
      <c r="P8" s="137"/>
      <c r="Q8" s="137"/>
      <c r="R8" s="137"/>
      <c r="S8" s="137"/>
      <c r="T8" s="137"/>
      <c r="U8" s="137"/>
      <c r="V8" s="137"/>
      <c r="W8" s="137"/>
      <c r="X8" s="137"/>
      <c r="Y8" s="144"/>
      <c r="Z8" s="137"/>
      <c r="AA8" s="137"/>
      <c r="AB8" s="137"/>
      <c r="AC8" s="137"/>
      <c r="AD8" s="137"/>
      <c r="AE8" s="137"/>
      <c r="AF8" s="137"/>
      <c r="AG8" s="137"/>
      <c r="AH8" s="137"/>
      <c r="AI8" s="137"/>
      <c r="AJ8" s="139"/>
      <c r="AK8" s="137"/>
      <c r="AL8" s="137"/>
      <c r="AM8" s="137"/>
      <c r="AN8" s="137"/>
      <c r="AO8" s="137"/>
      <c r="AP8" s="137"/>
      <c r="AQ8" s="137"/>
      <c r="AR8" s="137"/>
      <c r="AS8" s="137"/>
      <c r="AT8" s="137"/>
      <c r="AU8" s="139"/>
      <c r="AV8" s="137"/>
      <c r="AW8" s="137"/>
      <c r="AX8" s="137"/>
      <c r="AY8" s="137"/>
      <c r="AZ8" s="137"/>
      <c r="BA8" s="137"/>
      <c r="BB8" s="137"/>
      <c r="BC8" s="137"/>
      <c r="BD8" s="137"/>
      <c r="BE8" s="137"/>
      <c r="BF8" s="139"/>
      <c r="BG8" s="137"/>
      <c r="BH8" s="137"/>
      <c r="BI8" s="137"/>
      <c r="BJ8" s="137"/>
      <c r="BK8" s="137"/>
      <c r="BL8" s="137"/>
      <c r="BM8" s="137"/>
      <c r="BN8" s="137"/>
      <c r="BO8" s="137"/>
      <c r="BP8" s="137"/>
      <c r="BQ8" s="137"/>
      <c r="BR8" s="137"/>
      <c r="BS8" s="137"/>
      <c r="BT8" s="137"/>
      <c r="BU8" s="137"/>
      <c r="BV8" s="137"/>
      <c r="BW8" s="137"/>
      <c r="BX8" s="137"/>
      <c r="BY8" s="137"/>
      <c r="BZ8" s="137"/>
      <c r="CA8" s="137"/>
      <c r="CB8" s="139"/>
      <c r="CC8" s="137"/>
      <c r="CD8" s="137"/>
      <c r="CE8" s="137"/>
      <c r="CF8" s="137"/>
      <c r="CG8" s="137"/>
      <c r="CH8" s="137"/>
      <c r="CI8" s="137"/>
      <c r="CJ8" s="137"/>
      <c r="CK8" s="137"/>
      <c r="CL8" s="137"/>
      <c r="CM8" s="139"/>
      <c r="CN8" s="137"/>
      <c r="CO8" s="137"/>
      <c r="CP8" s="137"/>
      <c r="CQ8" s="137"/>
      <c r="CR8" s="137"/>
      <c r="CS8" s="137"/>
      <c r="CT8" s="137"/>
      <c r="CU8" s="137"/>
      <c r="CV8" s="137"/>
      <c r="CW8" s="137"/>
    </row>
    <row r="9" spans="2:101" ht="14.25">
      <c r="B9" s="14" t="s">
        <v>15</v>
      </c>
      <c r="C9" s="16">
        <v>565509</v>
      </c>
      <c r="D9" s="15">
        <v>3848</v>
      </c>
      <c r="E9" s="16">
        <v>6.82121952343642</v>
      </c>
      <c r="F9" s="16">
        <v>10391</v>
      </c>
      <c r="G9" s="16">
        <f>(F9*1000)/C9</f>
        <v>18.374597044432537</v>
      </c>
      <c r="H9" s="16">
        <v>132</v>
      </c>
      <c r="I9" s="16">
        <f>(H9*1000)/F9</f>
        <v>12.703300933500145</v>
      </c>
      <c r="J9" s="15">
        <v>93</v>
      </c>
      <c r="K9" s="16">
        <f>(J9*1000)/F9</f>
        <v>8.950052930420556</v>
      </c>
      <c r="L9" s="15">
        <v>39</v>
      </c>
      <c r="M9" s="16">
        <f>(L9*1000)/F9</f>
        <v>3.7532480030795883</v>
      </c>
      <c r="N9" s="43">
        <v>569911</v>
      </c>
      <c r="O9" s="41">
        <v>4593</v>
      </c>
      <c r="P9" s="42">
        <f>(O9*1000)/N9</f>
        <v>8.059153095834262</v>
      </c>
      <c r="Q9" s="42">
        <v>8742</v>
      </c>
      <c r="R9" s="42">
        <f>(Q9*1000)/N9</f>
        <v>15.339237179138497</v>
      </c>
      <c r="S9" s="42">
        <v>91</v>
      </c>
      <c r="T9" s="42">
        <f>(S9*1000)/Q9</f>
        <v>10.409517272935256</v>
      </c>
      <c r="U9" s="42">
        <v>61</v>
      </c>
      <c r="V9" s="42">
        <f>(U9*1000)/Q9</f>
        <v>6.9778082818576985</v>
      </c>
      <c r="W9" s="42">
        <v>30</v>
      </c>
      <c r="X9" s="42">
        <f>(W9*1000)/Q9</f>
        <v>3.4317089910775564</v>
      </c>
      <c r="Y9" s="62">
        <v>574263</v>
      </c>
      <c r="Z9" s="63">
        <v>4338</v>
      </c>
      <c r="AA9" s="63">
        <f>(Z9*1000)/Y9</f>
        <v>7.554030122086918</v>
      </c>
      <c r="AB9" s="63">
        <v>11031</v>
      </c>
      <c r="AC9" s="63">
        <f>(AB9*1000)/Y9</f>
        <v>19.20896871294163</v>
      </c>
      <c r="AD9" s="63">
        <v>140</v>
      </c>
      <c r="AE9" s="63">
        <f>(AD9*1000)/AB9</f>
        <v>12.691505756504396</v>
      </c>
      <c r="AF9" s="63">
        <v>88</v>
      </c>
      <c r="AG9" s="63">
        <f>(AF9*1000)/AB9</f>
        <v>7.977517904088478</v>
      </c>
      <c r="AH9" s="63">
        <v>52</v>
      </c>
      <c r="AI9" s="63">
        <f>(AH9*1000)/AB9</f>
        <v>4.713987852415919</v>
      </c>
      <c r="AJ9" s="96">
        <v>578513</v>
      </c>
      <c r="AK9" s="97">
        <v>4403</v>
      </c>
      <c r="AL9" s="98">
        <f>(AK9*1000)/AJ9</f>
        <v>7.610892062926848</v>
      </c>
      <c r="AM9" s="97">
        <v>10560</v>
      </c>
      <c r="AN9" s="98">
        <f>(AM9*1000)/AJ9</f>
        <v>18.25369524971781</v>
      </c>
      <c r="AO9" s="99">
        <v>99</v>
      </c>
      <c r="AP9" s="98">
        <f>(AO9*1000)/AM9</f>
        <v>9.375</v>
      </c>
      <c r="AQ9" s="97">
        <v>67</v>
      </c>
      <c r="AR9" s="98">
        <f>(AQ9*1000)/AM9</f>
        <v>6.34469696969697</v>
      </c>
      <c r="AS9" s="97">
        <v>32</v>
      </c>
      <c r="AT9" s="98">
        <f>(AS9*1000)/AM9</f>
        <v>3.0303030303030303</v>
      </c>
      <c r="AU9" s="78">
        <v>582541</v>
      </c>
      <c r="AV9" s="15">
        <v>4593</v>
      </c>
      <c r="AW9" s="42">
        <f>(AV9*1000)/AU9</f>
        <v>7.884423585636032</v>
      </c>
      <c r="AX9" s="15">
        <v>8742</v>
      </c>
      <c r="AY9" s="42">
        <f aca="true" t="shared" si="0" ref="AY9:AY20">(AX9*1000)/AU9</f>
        <v>15.006669058486871</v>
      </c>
      <c r="AZ9" s="75">
        <v>91</v>
      </c>
      <c r="BA9" s="42">
        <f>(AZ9*1000)/AX9</f>
        <v>10.409517272935256</v>
      </c>
      <c r="BB9" s="15">
        <v>61</v>
      </c>
      <c r="BC9" s="42">
        <f>(BB9*1000)/AX9</f>
        <v>6.9778082818576985</v>
      </c>
      <c r="BD9" s="15">
        <v>30</v>
      </c>
      <c r="BE9" s="42">
        <f>(BD9*1000)/AX9</f>
        <v>3.4317089910775564</v>
      </c>
      <c r="BF9" s="78">
        <v>586564</v>
      </c>
      <c r="BG9" s="15">
        <v>4523</v>
      </c>
      <c r="BH9" s="42">
        <f>(BG9*1000)/BF9</f>
        <v>7.711008517399636</v>
      </c>
      <c r="BI9" s="15">
        <v>9570</v>
      </c>
      <c r="BJ9" s="42">
        <f>(BI9*1000)/BF9</f>
        <v>16.315355187157753</v>
      </c>
      <c r="BK9" s="15">
        <v>84</v>
      </c>
      <c r="BL9" s="42">
        <f>(BK9*1000)/BI9</f>
        <v>8.77742946708464</v>
      </c>
      <c r="BM9" s="15">
        <v>52</v>
      </c>
      <c r="BN9" s="42">
        <f>(BM9*1000)/BI9</f>
        <v>5.433646812957158</v>
      </c>
      <c r="BO9" s="15">
        <v>32</v>
      </c>
      <c r="BP9" s="42">
        <f>(BO9*1000)/BI9</f>
        <v>3.3437826541274815</v>
      </c>
      <c r="BQ9" s="117">
        <v>590418</v>
      </c>
      <c r="BR9" s="118">
        <v>4593</v>
      </c>
      <c r="BS9" s="119">
        <f>(BR9*1000)/BQ9</f>
        <v>7.779234372935784</v>
      </c>
      <c r="BT9" s="118">
        <v>8742</v>
      </c>
      <c r="BU9" s="119">
        <f>(BT9*1000)/BQ9</f>
        <v>14.80645915266811</v>
      </c>
      <c r="BV9" s="118">
        <v>91</v>
      </c>
      <c r="BW9" s="119">
        <f>(BV9*1000)/BT9</f>
        <v>10.409517272935256</v>
      </c>
      <c r="BX9" s="118">
        <v>61</v>
      </c>
      <c r="BY9" s="119">
        <f>(BX9*1000)/BT9</f>
        <v>6.9778082818576985</v>
      </c>
      <c r="BZ9" s="118">
        <v>30</v>
      </c>
      <c r="CA9" s="120">
        <f>(BZ9*1000)/BT9</f>
        <v>3.4317089910775564</v>
      </c>
      <c r="CB9" s="16">
        <v>594270</v>
      </c>
      <c r="CC9" s="15">
        <v>4299</v>
      </c>
      <c r="CD9" s="119">
        <f>(CC9*1000)/CB9</f>
        <v>7.234085516684336</v>
      </c>
      <c r="CE9" s="15">
        <v>7738</v>
      </c>
      <c r="CF9" s="119">
        <f>(CE9*1000)/CB9</f>
        <v>13.021017382671177</v>
      </c>
      <c r="CG9" s="15">
        <v>78</v>
      </c>
      <c r="CH9" s="119">
        <f>(CG9*1000)/CE9</f>
        <v>10.08012406306539</v>
      </c>
      <c r="CI9" s="15">
        <v>49</v>
      </c>
      <c r="CJ9" s="119">
        <f>(CI9*1000)/CE9</f>
        <v>6.3323856293615925</v>
      </c>
      <c r="CK9" s="15">
        <v>29</v>
      </c>
      <c r="CL9" s="120">
        <f>(CK9*1000)/CE9</f>
        <v>3.7477384337037996</v>
      </c>
      <c r="CM9" s="16">
        <v>597969</v>
      </c>
      <c r="CN9" s="15">
        <v>5036</v>
      </c>
      <c r="CO9" s="119">
        <f>(CN9*1000)/CM9</f>
        <v>8.421841266018808</v>
      </c>
      <c r="CP9" s="16">
        <v>6137</v>
      </c>
      <c r="CQ9" s="119">
        <f>(CP9*1000)/CM9</f>
        <v>10.263073838275897</v>
      </c>
      <c r="CR9" s="16">
        <v>67</v>
      </c>
      <c r="CS9" s="119">
        <f>(CR9*1000)/CP9</f>
        <v>10.917386345119766</v>
      </c>
      <c r="CT9" s="15">
        <v>50</v>
      </c>
      <c r="CU9" s="119">
        <f>(CT9*1000)/CP9</f>
        <v>8.147303242626691</v>
      </c>
      <c r="CV9" s="15">
        <v>17</v>
      </c>
      <c r="CW9" s="120">
        <f>(CV9*1000)/CP9</f>
        <v>2.770083102493075</v>
      </c>
    </row>
    <row r="10" spans="2:101" ht="14.25">
      <c r="B10" s="17" t="s">
        <v>18</v>
      </c>
      <c r="C10" s="12">
        <v>347924</v>
      </c>
      <c r="D10" s="11">
        <v>3403</v>
      </c>
      <c r="E10" s="12">
        <v>9.82072770928568</v>
      </c>
      <c r="F10" s="12">
        <v>5966</v>
      </c>
      <c r="G10" s="12">
        <f aca="true" t="shared" si="1" ref="G10:G36">(F10*1000)/C10</f>
        <v>17.14742300042538</v>
      </c>
      <c r="H10" s="12">
        <v>70</v>
      </c>
      <c r="I10" s="12">
        <f aca="true" t="shared" si="2" ref="I10:I36">(H10*1000)/F10</f>
        <v>11.733154542406973</v>
      </c>
      <c r="J10" s="11">
        <v>48</v>
      </c>
      <c r="K10" s="12">
        <f aca="true" t="shared" si="3" ref="K10:K36">(J10*1000)/F10</f>
        <v>8.045591686221924</v>
      </c>
      <c r="L10" s="11">
        <v>23</v>
      </c>
      <c r="M10" s="12">
        <f aca="true" t="shared" si="4" ref="M10:M36">(L10*1000)/F10</f>
        <v>3.8551793496480053</v>
      </c>
      <c r="N10" s="44">
        <v>348999</v>
      </c>
      <c r="O10" s="40">
        <v>3943</v>
      </c>
      <c r="P10" s="13">
        <f aca="true" t="shared" si="5" ref="P10:P36">(O10*1000)/N10</f>
        <v>11.298026641910148</v>
      </c>
      <c r="Q10" s="13">
        <v>5057</v>
      </c>
      <c r="R10" s="13">
        <f aca="true" t="shared" si="6" ref="R10:R36">(Q10*1000)/N10</f>
        <v>14.490012865366376</v>
      </c>
      <c r="S10" s="13">
        <v>52</v>
      </c>
      <c r="T10" s="13">
        <f aca="true" t="shared" si="7" ref="T10:T36">(S10*1000)/Q10</f>
        <v>10.282776349614396</v>
      </c>
      <c r="U10" s="13">
        <v>33</v>
      </c>
      <c r="V10" s="13">
        <f aca="true" t="shared" si="8" ref="V10:V36">(U10*1000)/Q10</f>
        <v>6.52560806802452</v>
      </c>
      <c r="W10" s="13">
        <v>19</v>
      </c>
      <c r="X10" s="13">
        <f aca="true" t="shared" si="9" ref="X10:X36">(W10*1000)/Q10</f>
        <v>3.7571682815898755</v>
      </c>
      <c r="Y10" s="64">
        <v>350080</v>
      </c>
      <c r="Z10" s="65">
        <v>3810</v>
      </c>
      <c r="AA10" s="65">
        <f aca="true" t="shared" si="10" ref="AA10:AA36">(Z10*1000)/Y10</f>
        <v>10.883226691042047</v>
      </c>
      <c r="AB10" s="65">
        <v>6265</v>
      </c>
      <c r="AC10" s="65">
        <f aca="true" t="shared" si="11" ref="AC10:AC36">(AB10*1000)/Y10</f>
        <v>17.89590950639854</v>
      </c>
      <c r="AD10" s="65">
        <v>83</v>
      </c>
      <c r="AE10" s="65">
        <f aca="true" t="shared" si="12" ref="AE10:AE36">(AD10*1000)/AB10</f>
        <v>13.248204309656824</v>
      </c>
      <c r="AF10" s="65">
        <v>58</v>
      </c>
      <c r="AG10" s="65">
        <f aca="true" t="shared" si="13" ref="AG10:AG36">(AF10*1000)/AB10</f>
        <v>9.257781324820431</v>
      </c>
      <c r="AH10" s="65">
        <v>25</v>
      </c>
      <c r="AI10" s="65">
        <f aca="true" t="shared" si="14" ref="AI10:AI36">(AH10*1000)/AB10</f>
        <v>3.9904229848363926</v>
      </c>
      <c r="AJ10" s="100">
        <v>351165</v>
      </c>
      <c r="AK10" s="101">
        <v>3783</v>
      </c>
      <c r="AL10" s="102">
        <f aca="true" t="shared" si="15" ref="AL10:AL36">(AK10*1000)/AJ10</f>
        <v>10.772713681602665</v>
      </c>
      <c r="AM10" s="101">
        <v>5733</v>
      </c>
      <c r="AN10" s="102">
        <f aca="true" t="shared" si="16" ref="AN10:AN36">(AM10*1000)/AJ10</f>
        <v>16.32565887830507</v>
      </c>
      <c r="AO10" s="103">
        <v>66</v>
      </c>
      <c r="AP10" s="102">
        <f aca="true" t="shared" si="17" ref="AP10:AP36">(AO10*1000)/AM10</f>
        <v>11.512297226582941</v>
      </c>
      <c r="AQ10" s="101">
        <v>50</v>
      </c>
      <c r="AR10" s="102">
        <f aca="true" t="shared" si="18" ref="AR10:AR36">(AQ10*1000)/AM10</f>
        <v>8.721437292865865</v>
      </c>
      <c r="AS10" s="101">
        <v>16</v>
      </c>
      <c r="AT10" s="102">
        <f aca="true" t="shared" si="19" ref="AT10:AT36">(AS10*1000)/AM10</f>
        <v>2.7908599337170767</v>
      </c>
      <c r="AU10" s="79">
        <v>352246</v>
      </c>
      <c r="AV10" s="11">
        <v>3943</v>
      </c>
      <c r="AW10" s="13">
        <f aca="true" t="shared" si="20" ref="AW10:AW36">(AV10*1000)/AU10</f>
        <v>11.193881548690404</v>
      </c>
      <c r="AX10" s="11">
        <v>5057</v>
      </c>
      <c r="AY10" s="13">
        <f t="shared" si="0"/>
        <v>14.356444076015057</v>
      </c>
      <c r="AZ10" s="76">
        <v>52</v>
      </c>
      <c r="BA10" s="13">
        <f aca="true" t="shared" si="21" ref="BA10:BA36">(AZ10*1000)/AX10</f>
        <v>10.282776349614396</v>
      </c>
      <c r="BB10" s="11">
        <v>33</v>
      </c>
      <c r="BC10" s="13">
        <f aca="true" t="shared" si="22" ref="BC10:BC36">(BB10*1000)/AX10</f>
        <v>6.52560806802452</v>
      </c>
      <c r="BD10" s="11">
        <v>19</v>
      </c>
      <c r="BE10" s="13">
        <f aca="true" t="shared" si="23" ref="BE10:BE36">(BD10*1000)/AX10</f>
        <v>3.7571682815898755</v>
      </c>
      <c r="BF10" s="79">
        <v>353273</v>
      </c>
      <c r="BG10" s="11">
        <v>3913</v>
      </c>
      <c r="BH10" s="13">
        <f aca="true" t="shared" si="24" ref="BH10:BH36">(BG10*1000)/BF10</f>
        <v>11.076419652789768</v>
      </c>
      <c r="BI10" s="11">
        <v>5119</v>
      </c>
      <c r="BJ10" s="13">
        <f aca="true" t="shared" si="25" ref="BJ10:BJ36">(BI10*1000)/BF10</f>
        <v>14.490210120784775</v>
      </c>
      <c r="BK10" s="11">
        <v>55</v>
      </c>
      <c r="BL10" s="13">
        <f aca="true" t="shared" si="26" ref="BL10:BL36">(BK10*1000)/BI10</f>
        <v>10.744285993358078</v>
      </c>
      <c r="BM10" s="11">
        <v>37</v>
      </c>
      <c r="BN10" s="13">
        <f aca="true" t="shared" si="27" ref="BN10:BN36">(BM10*1000)/BI10</f>
        <v>7.227974213713616</v>
      </c>
      <c r="BO10" s="11">
        <v>18</v>
      </c>
      <c r="BP10" s="13">
        <f aca="true" t="shared" si="28" ref="BP10:BP36">(BO10*1000)/BI10</f>
        <v>3.516311779644462</v>
      </c>
      <c r="BQ10" s="121">
        <v>354314</v>
      </c>
      <c r="BR10" s="122">
        <v>3943</v>
      </c>
      <c r="BS10" s="123">
        <f aca="true" t="shared" si="29" ref="BS10:BS36">(BR10*1000)/BQ10</f>
        <v>11.128546995038299</v>
      </c>
      <c r="BT10" s="122">
        <v>5057</v>
      </c>
      <c r="BU10" s="123">
        <f aca="true" t="shared" si="30" ref="BU10:BU36">(BT10*1000)/BQ10</f>
        <v>14.272650812556094</v>
      </c>
      <c r="BV10" s="122">
        <v>52</v>
      </c>
      <c r="BW10" s="123">
        <f aca="true" t="shared" si="31" ref="BW10:BW36">(BV10*1000)/BT10</f>
        <v>10.282776349614396</v>
      </c>
      <c r="BX10" s="122">
        <v>33</v>
      </c>
      <c r="BY10" s="123">
        <f aca="true" t="shared" si="32" ref="BY10:BY36">(BX10*1000)/BT10</f>
        <v>6.52560806802452</v>
      </c>
      <c r="BZ10" s="122">
        <v>19</v>
      </c>
      <c r="CA10" s="124">
        <f aca="true" t="shared" si="33" ref="CA10:CA36">(BZ10*1000)/BT10</f>
        <v>3.7571682815898755</v>
      </c>
      <c r="CB10" s="12">
        <v>355352</v>
      </c>
      <c r="CC10" s="11">
        <v>3970</v>
      </c>
      <c r="CD10" s="12">
        <f aca="true" t="shared" si="34" ref="CD10:CD32">(CC10*1000)/CB10</f>
        <v>11.172020982012201</v>
      </c>
      <c r="CE10" s="11">
        <v>4634</v>
      </c>
      <c r="CF10" s="12">
        <f>(CE10*1000)/CB10</f>
        <v>13.040590738197618</v>
      </c>
      <c r="CG10" s="11">
        <v>45</v>
      </c>
      <c r="CH10" s="12">
        <f aca="true" t="shared" si="35" ref="CH10:CH32">(CG10*1000)/CE10</f>
        <v>9.710832973672852</v>
      </c>
      <c r="CI10" s="11">
        <v>32</v>
      </c>
      <c r="CJ10" s="12">
        <f aca="true" t="shared" si="36" ref="CJ10:CJ32">(CI10*1000)/CE10</f>
        <v>6.905481225722918</v>
      </c>
      <c r="CK10" s="11">
        <v>13</v>
      </c>
      <c r="CL10" s="124">
        <f aca="true" t="shared" si="37" ref="CL10:CL36">(CK10*1000)/CE10</f>
        <v>2.8053517479499352</v>
      </c>
      <c r="CM10" s="12">
        <v>356392</v>
      </c>
      <c r="CN10" s="11">
        <v>4221</v>
      </c>
      <c r="CO10" s="12">
        <f aca="true" t="shared" si="38" ref="CO10:CO32">(CN10*1000)/CM10</f>
        <v>11.843700195290578</v>
      </c>
      <c r="CP10" s="12">
        <v>3986</v>
      </c>
      <c r="CQ10" s="12">
        <f aca="true" t="shared" si="39" ref="CQ10:CQ32">(CP10*1000)/CM10</f>
        <v>11.184313901546611</v>
      </c>
      <c r="CR10" s="12">
        <v>24</v>
      </c>
      <c r="CS10" s="12">
        <f aca="true" t="shared" si="40" ref="CS10:CS32">(CR10*1000)/CP10</f>
        <v>6.021073758153538</v>
      </c>
      <c r="CT10" s="11">
        <v>16</v>
      </c>
      <c r="CU10" s="12">
        <f aca="true" t="shared" si="41" ref="CU10:CU32">(CT10*1000)/CP10</f>
        <v>4.014049172102358</v>
      </c>
      <c r="CV10" s="11">
        <v>8</v>
      </c>
      <c r="CW10" s="124">
        <f aca="true" t="shared" si="42" ref="CW10:CW36">(CV10*1000)/CP10</f>
        <v>2.007024586051179</v>
      </c>
    </row>
    <row r="11" spans="2:101" ht="14.25">
      <c r="B11" s="18" t="s">
        <v>20</v>
      </c>
      <c r="C11" s="10">
        <v>334458</v>
      </c>
      <c r="D11" s="9">
        <v>2266</v>
      </c>
      <c r="E11" s="10">
        <v>6.740577024329735</v>
      </c>
      <c r="F11" s="10">
        <v>6015</v>
      </c>
      <c r="G11" s="10">
        <f t="shared" si="1"/>
        <v>17.984320901279084</v>
      </c>
      <c r="H11" s="10">
        <v>68</v>
      </c>
      <c r="I11" s="10">
        <f t="shared" si="2"/>
        <v>11.305070656691605</v>
      </c>
      <c r="J11" s="9">
        <v>53</v>
      </c>
      <c r="K11" s="10">
        <f t="shared" si="3"/>
        <v>8.811305070656692</v>
      </c>
      <c r="L11" s="9">
        <v>19</v>
      </c>
      <c r="M11" s="10">
        <f t="shared" si="4"/>
        <v>3.1587697423108896</v>
      </c>
      <c r="N11" s="45">
        <v>338647</v>
      </c>
      <c r="O11" s="39">
        <v>2432</v>
      </c>
      <c r="P11" s="29">
        <f t="shared" si="5"/>
        <v>7.1815193992564526</v>
      </c>
      <c r="Q11" s="29">
        <v>5025</v>
      </c>
      <c r="R11" s="29">
        <f t="shared" si="6"/>
        <v>14.838460107427498</v>
      </c>
      <c r="S11" s="29">
        <v>42</v>
      </c>
      <c r="T11" s="29">
        <f t="shared" si="7"/>
        <v>8.35820895522388</v>
      </c>
      <c r="U11" s="29">
        <v>29</v>
      </c>
      <c r="V11" s="29">
        <f t="shared" si="8"/>
        <v>5.7711442786069655</v>
      </c>
      <c r="W11" s="29">
        <v>13</v>
      </c>
      <c r="X11" s="29">
        <f t="shared" si="9"/>
        <v>2.5870646766169156</v>
      </c>
      <c r="Y11" s="66">
        <v>342682</v>
      </c>
      <c r="Z11" s="67">
        <v>2424</v>
      </c>
      <c r="AA11" s="67">
        <f t="shared" si="10"/>
        <v>7.073613437531005</v>
      </c>
      <c r="AB11" s="67">
        <v>6147</v>
      </c>
      <c r="AC11" s="67">
        <f t="shared" si="11"/>
        <v>17.93791328403593</v>
      </c>
      <c r="AD11" s="67">
        <v>65</v>
      </c>
      <c r="AE11" s="67">
        <f t="shared" si="12"/>
        <v>10.574263868553766</v>
      </c>
      <c r="AF11" s="67">
        <v>44</v>
      </c>
      <c r="AG11" s="67">
        <f t="shared" si="13"/>
        <v>7.157963234097934</v>
      </c>
      <c r="AH11" s="67">
        <v>21</v>
      </c>
      <c r="AI11" s="67">
        <f t="shared" si="14"/>
        <v>3.416300634455832</v>
      </c>
      <c r="AJ11" s="104">
        <v>346658</v>
      </c>
      <c r="AK11" s="105">
        <v>2470</v>
      </c>
      <c r="AL11" s="106">
        <f t="shared" si="15"/>
        <v>7.125178129453237</v>
      </c>
      <c r="AM11" s="105">
        <v>6140</v>
      </c>
      <c r="AN11" s="106">
        <f t="shared" si="16"/>
        <v>17.711981261069987</v>
      </c>
      <c r="AO11" s="107">
        <v>55</v>
      </c>
      <c r="AP11" s="106">
        <f t="shared" si="17"/>
        <v>8.957654723127035</v>
      </c>
      <c r="AQ11" s="105">
        <v>38</v>
      </c>
      <c r="AR11" s="106">
        <f t="shared" si="18"/>
        <v>6.188925081433225</v>
      </c>
      <c r="AS11" s="105">
        <v>17</v>
      </c>
      <c r="AT11" s="106">
        <f t="shared" si="19"/>
        <v>2.768729641693811</v>
      </c>
      <c r="AU11" s="80">
        <v>350578</v>
      </c>
      <c r="AV11" s="9">
        <v>2432</v>
      </c>
      <c r="AW11" s="29">
        <f t="shared" si="20"/>
        <v>6.9371152781977194</v>
      </c>
      <c r="AX11" s="9">
        <v>5025</v>
      </c>
      <c r="AY11" s="29">
        <f t="shared" si="0"/>
        <v>14.333472151703758</v>
      </c>
      <c r="AZ11" s="77">
        <v>42</v>
      </c>
      <c r="BA11" s="29">
        <f t="shared" si="21"/>
        <v>8.35820895522388</v>
      </c>
      <c r="BB11" s="9">
        <v>29</v>
      </c>
      <c r="BC11" s="29">
        <f t="shared" si="22"/>
        <v>5.7711442786069655</v>
      </c>
      <c r="BD11" s="9">
        <v>13</v>
      </c>
      <c r="BE11" s="29">
        <f t="shared" si="23"/>
        <v>2.5870646766169156</v>
      </c>
      <c r="BF11" s="80">
        <v>354447</v>
      </c>
      <c r="BG11" s="9">
        <v>2521</v>
      </c>
      <c r="BH11" s="29">
        <f t="shared" si="24"/>
        <v>7.11248790369223</v>
      </c>
      <c r="BI11" s="9">
        <v>5475</v>
      </c>
      <c r="BJ11" s="29">
        <f t="shared" si="25"/>
        <v>15.44659709350058</v>
      </c>
      <c r="BK11" s="9">
        <v>57</v>
      </c>
      <c r="BL11" s="29">
        <f t="shared" si="26"/>
        <v>10.41095890410959</v>
      </c>
      <c r="BM11" s="9">
        <v>38</v>
      </c>
      <c r="BN11" s="29">
        <f t="shared" si="27"/>
        <v>6.940639269406392</v>
      </c>
      <c r="BO11" s="9">
        <v>19</v>
      </c>
      <c r="BP11" s="29">
        <f t="shared" si="28"/>
        <v>3.470319634703196</v>
      </c>
      <c r="BQ11" s="125">
        <v>358262</v>
      </c>
      <c r="BR11" s="126">
        <v>2432</v>
      </c>
      <c r="BS11" s="127">
        <f t="shared" si="29"/>
        <v>6.788328095081253</v>
      </c>
      <c r="BT11" s="126">
        <v>5025</v>
      </c>
      <c r="BU11" s="127">
        <f t="shared" si="30"/>
        <v>14.02604797606221</v>
      </c>
      <c r="BV11" s="126">
        <v>42</v>
      </c>
      <c r="BW11" s="127">
        <f t="shared" si="31"/>
        <v>8.35820895522388</v>
      </c>
      <c r="BX11" s="126">
        <v>29</v>
      </c>
      <c r="BY11" s="127">
        <f t="shared" si="32"/>
        <v>5.7711442786069655</v>
      </c>
      <c r="BZ11" s="126">
        <v>13</v>
      </c>
      <c r="CA11" s="128">
        <f t="shared" si="33"/>
        <v>2.5870646766169156</v>
      </c>
      <c r="CB11" s="10">
        <v>362021</v>
      </c>
      <c r="CC11" s="9">
        <v>2590</v>
      </c>
      <c r="CD11" s="10">
        <f t="shared" si="34"/>
        <v>7.154281105239751</v>
      </c>
      <c r="CE11" s="9">
        <v>4299</v>
      </c>
      <c r="CF11" s="10">
        <f aca="true" t="shared" si="43" ref="CF11:CF32">(CE11*1000)/CB11</f>
        <v>11.875001726419185</v>
      </c>
      <c r="CG11" s="9">
        <v>34</v>
      </c>
      <c r="CH11" s="10">
        <f t="shared" si="35"/>
        <v>7.908816003721796</v>
      </c>
      <c r="CI11" s="9">
        <v>22</v>
      </c>
      <c r="CJ11" s="10">
        <f t="shared" si="36"/>
        <v>5.117469178878809</v>
      </c>
      <c r="CK11" s="9">
        <v>12</v>
      </c>
      <c r="CL11" s="128">
        <f t="shared" si="37"/>
        <v>2.7913468248429867</v>
      </c>
      <c r="CM11" s="10">
        <v>365771</v>
      </c>
      <c r="CN11" s="9">
        <v>2707</v>
      </c>
      <c r="CO11" s="10">
        <f t="shared" si="38"/>
        <v>7.400805421971671</v>
      </c>
      <c r="CP11" s="10">
        <v>3676</v>
      </c>
      <c r="CQ11" s="10">
        <f t="shared" si="39"/>
        <v>10.050003964228985</v>
      </c>
      <c r="CR11" s="10">
        <v>37</v>
      </c>
      <c r="CS11" s="10">
        <f t="shared" si="40"/>
        <v>10.065288356909685</v>
      </c>
      <c r="CT11" s="9">
        <v>24</v>
      </c>
      <c r="CU11" s="10">
        <f t="shared" si="41"/>
        <v>6.528835690968444</v>
      </c>
      <c r="CV11" s="9">
        <v>13</v>
      </c>
      <c r="CW11" s="128">
        <f t="shared" si="42"/>
        <v>3.5364526659412405</v>
      </c>
    </row>
    <row r="12" spans="2:101" ht="14.25">
      <c r="B12" s="17" t="s">
        <v>16</v>
      </c>
      <c r="C12" s="12">
        <v>316567</v>
      </c>
      <c r="D12" s="11">
        <v>1939</v>
      </c>
      <c r="E12" s="12">
        <v>6.019439779214772</v>
      </c>
      <c r="F12" s="12">
        <v>6043</v>
      </c>
      <c r="G12" s="12">
        <f t="shared" si="1"/>
        <v>19.08916595854906</v>
      </c>
      <c r="H12" s="12">
        <v>68</v>
      </c>
      <c r="I12" s="12">
        <f t="shared" si="2"/>
        <v>11.25268906172431</v>
      </c>
      <c r="J12" s="11">
        <v>36</v>
      </c>
      <c r="K12" s="12">
        <f t="shared" si="3"/>
        <v>5.957305973854046</v>
      </c>
      <c r="L12" s="11">
        <v>28</v>
      </c>
      <c r="M12" s="12">
        <f t="shared" si="4"/>
        <v>4.63346020188648</v>
      </c>
      <c r="N12" s="44">
        <v>323806</v>
      </c>
      <c r="O12" s="40">
        <v>1897</v>
      </c>
      <c r="P12" s="13">
        <f t="shared" si="5"/>
        <v>5.858446106619396</v>
      </c>
      <c r="Q12" s="13">
        <v>5687</v>
      </c>
      <c r="R12" s="13">
        <f t="shared" si="6"/>
        <v>17.562985244251188</v>
      </c>
      <c r="S12" s="13">
        <v>57</v>
      </c>
      <c r="T12" s="13">
        <f t="shared" si="7"/>
        <v>10.022859152452963</v>
      </c>
      <c r="U12" s="13">
        <v>41</v>
      </c>
      <c r="V12" s="13">
        <f t="shared" si="8"/>
        <v>7.209425004395991</v>
      </c>
      <c r="W12" s="13">
        <v>16</v>
      </c>
      <c r="X12" s="13">
        <f t="shared" si="9"/>
        <v>2.813434148056972</v>
      </c>
      <c r="Y12" s="64">
        <v>331031</v>
      </c>
      <c r="Z12" s="65">
        <v>1904</v>
      </c>
      <c r="AA12" s="65">
        <f t="shared" si="10"/>
        <v>5.751727179629702</v>
      </c>
      <c r="AB12" s="65">
        <v>6452</v>
      </c>
      <c r="AC12" s="65">
        <f t="shared" si="11"/>
        <v>19.49062172424939</v>
      </c>
      <c r="AD12" s="65">
        <v>73</v>
      </c>
      <c r="AE12" s="65">
        <f t="shared" si="12"/>
        <v>11.314321140731556</v>
      </c>
      <c r="AF12" s="65">
        <v>50</v>
      </c>
      <c r="AG12" s="65">
        <f t="shared" si="13"/>
        <v>7.749535027898326</v>
      </c>
      <c r="AH12" s="65">
        <v>23</v>
      </c>
      <c r="AI12" s="65">
        <f t="shared" si="14"/>
        <v>3.56478611283323</v>
      </c>
      <c r="AJ12" s="100">
        <v>337890</v>
      </c>
      <c r="AK12" s="101">
        <v>1938</v>
      </c>
      <c r="AL12" s="102">
        <f t="shared" si="15"/>
        <v>5.7355944242209</v>
      </c>
      <c r="AM12" s="101">
        <v>6202</v>
      </c>
      <c r="AN12" s="102">
        <f t="shared" si="16"/>
        <v>18.3550859747255</v>
      </c>
      <c r="AO12" s="103">
        <v>88</v>
      </c>
      <c r="AP12" s="102">
        <f t="shared" si="17"/>
        <v>14.18897129958078</v>
      </c>
      <c r="AQ12" s="101">
        <v>61</v>
      </c>
      <c r="AR12" s="102">
        <f t="shared" si="18"/>
        <v>9.835536923573041</v>
      </c>
      <c r="AS12" s="101">
        <v>27</v>
      </c>
      <c r="AT12" s="102">
        <f t="shared" si="19"/>
        <v>4.35343437600774</v>
      </c>
      <c r="AU12" s="79">
        <v>344795</v>
      </c>
      <c r="AV12" s="11">
        <v>1897</v>
      </c>
      <c r="AW12" s="13">
        <f t="shared" si="20"/>
        <v>5.501819921982627</v>
      </c>
      <c r="AX12" s="11">
        <v>5687</v>
      </c>
      <c r="AY12" s="13">
        <f t="shared" si="0"/>
        <v>16.493858669644283</v>
      </c>
      <c r="AZ12" s="76">
        <v>57</v>
      </c>
      <c r="BA12" s="13">
        <f t="shared" si="21"/>
        <v>10.022859152452963</v>
      </c>
      <c r="BB12" s="11">
        <v>41</v>
      </c>
      <c r="BC12" s="13">
        <f t="shared" si="22"/>
        <v>7.209425004395991</v>
      </c>
      <c r="BD12" s="11">
        <v>16</v>
      </c>
      <c r="BE12" s="13">
        <f t="shared" si="23"/>
        <v>2.813434148056972</v>
      </c>
      <c r="BF12" s="79">
        <v>351564</v>
      </c>
      <c r="BG12" s="11">
        <v>2051</v>
      </c>
      <c r="BH12" s="13">
        <f t="shared" si="24"/>
        <v>5.833930664118055</v>
      </c>
      <c r="BI12" s="11">
        <v>6156</v>
      </c>
      <c r="BJ12" s="13">
        <f t="shared" si="25"/>
        <v>17.510325289278764</v>
      </c>
      <c r="BK12" s="11">
        <v>71</v>
      </c>
      <c r="BL12" s="13">
        <f t="shared" si="26"/>
        <v>11.533463287849253</v>
      </c>
      <c r="BM12" s="11">
        <v>48</v>
      </c>
      <c r="BN12" s="13">
        <f t="shared" si="27"/>
        <v>7.797270955165692</v>
      </c>
      <c r="BO12" s="11">
        <v>23</v>
      </c>
      <c r="BP12" s="13">
        <f t="shared" si="28"/>
        <v>3.7361923326835607</v>
      </c>
      <c r="BQ12" s="121">
        <v>358342</v>
      </c>
      <c r="BR12" s="122">
        <v>1897</v>
      </c>
      <c r="BS12" s="123">
        <f t="shared" si="29"/>
        <v>5.293825451663495</v>
      </c>
      <c r="BT12" s="122">
        <v>5687</v>
      </c>
      <c r="BU12" s="123">
        <f t="shared" si="30"/>
        <v>15.870313834270055</v>
      </c>
      <c r="BV12" s="122">
        <v>57</v>
      </c>
      <c r="BW12" s="123">
        <f t="shared" si="31"/>
        <v>10.022859152452963</v>
      </c>
      <c r="BX12" s="122">
        <v>41</v>
      </c>
      <c r="BY12" s="123">
        <f t="shared" si="32"/>
        <v>7.209425004395991</v>
      </c>
      <c r="BZ12" s="122">
        <v>16</v>
      </c>
      <c r="CA12" s="124">
        <f t="shared" si="33"/>
        <v>2.813434148056972</v>
      </c>
      <c r="CB12" s="12">
        <v>364641</v>
      </c>
      <c r="CC12" s="11">
        <v>2013</v>
      </c>
      <c r="CD12" s="12">
        <f t="shared" si="34"/>
        <v>5.520498243477832</v>
      </c>
      <c r="CE12" s="11">
        <v>5208</v>
      </c>
      <c r="CF12" s="12">
        <f t="shared" si="43"/>
        <v>14.28254091010062</v>
      </c>
      <c r="CG12" s="11">
        <v>62</v>
      </c>
      <c r="CH12" s="12">
        <f t="shared" si="35"/>
        <v>11.904761904761905</v>
      </c>
      <c r="CI12" s="11">
        <v>37</v>
      </c>
      <c r="CJ12" s="12">
        <f t="shared" si="36"/>
        <v>7.104454685099847</v>
      </c>
      <c r="CK12" s="11">
        <v>25</v>
      </c>
      <c r="CL12" s="124">
        <f t="shared" si="37"/>
        <v>4.800307219662058</v>
      </c>
      <c r="CM12" s="12">
        <v>370900</v>
      </c>
      <c r="CN12" s="11">
        <v>2381</v>
      </c>
      <c r="CO12" s="12">
        <f t="shared" si="38"/>
        <v>6.419520086276624</v>
      </c>
      <c r="CP12" s="12">
        <v>4286</v>
      </c>
      <c r="CQ12" s="12">
        <f t="shared" si="39"/>
        <v>11.555675384200594</v>
      </c>
      <c r="CR12" s="12">
        <v>34</v>
      </c>
      <c r="CS12" s="12">
        <f t="shared" si="40"/>
        <v>7.932804479701353</v>
      </c>
      <c r="CT12" s="11">
        <v>24</v>
      </c>
      <c r="CU12" s="12">
        <f t="shared" si="41"/>
        <v>5.599626691553897</v>
      </c>
      <c r="CV12" s="11">
        <v>10</v>
      </c>
      <c r="CW12" s="124">
        <f t="shared" si="42"/>
        <v>2.3331777881474567</v>
      </c>
    </row>
    <row r="13" spans="2:101" ht="14.25">
      <c r="B13" s="18" t="s">
        <v>17</v>
      </c>
      <c r="C13" s="10">
        <v>175333</v>
      </c>
      <c r="D13" s="9">
        <v>957</v>
      </c>
      <c r="E13" s="10">
        <v>5.237005986713218</v>
      </c>
      <c r="F13" s="10">
        <v>3756</v>
      </c>
      <c r="G13" s="10">
        <f t="shared" si="1"/>
        <v>21.422093958353532</v>
      </c>
      <c r="H13" s="10">
        <v>51</v>
      </c>
      <c r="I13" s="10">
        <f t="shared" si="2"/>
        <v>13.578274760383387</v>
      </c>
      <c r="J13" s="9">
        <v>26</v>
      </c>
      <c r="K13" s="10">
        <f t="shared" si="3"/>
        <v>6.922257720979766</v>
      </c>
      <c r="L13" s="9">
        <v>13</v>
      </c>
      <c r="M13" s="10">
        <f t="shared" si="4"/>
        <v>3.461128860489883</v>
      </c>
      <c r="N13" s="45">
        <v>181122</v>
      </c>
      <c r="O13" s="39">
        <v>975</v>
      </c>
      <c r="P13" s="29">
        <f t="shared" si="5"/>
        <v>5.383111935601418</v>
      </c>
      <c r="Q13" s="29">
        <v>3462</v>
      </c>
      <c r="R13" s="29">
        <f t="shared" si="6"/>
        <v>19.11418822672011</v>
      </c>
      <c r="S13" s="29">
        <v>34</v>
      </c>
      <c r="T13" s="29">
        <f t="shared" si="7"/>
        <v>9.820912767186597</v>
      </c>
      <c r="U13" s="29">
        <v>22</v>
      </c>
      <c r="V13" s="29">
        <f t="shared" si="8"/>
        <v>6.35470826112074</v>
      </c>
      <c r="W13" s="29">
        <v>12</v>
      </c>
      <c r="X13" s="29">
        <f t="shared" si="9"/>
        <v>3.466204506065858</v>
      </c>
      <c r="Y13" s="66">
        <v>186842</v>
      </c>
      <c r="Z13" s="67">
        <v>983</v>
      </c>
      <c r="AA13" s="67">
        <f t="shared" si="10"/>
        <v>5.261129724580127</v>
      </c>
      <c r="AB13" s="67">
        <v>4071</v>
      </c>
      <c r="AC13" s="67">
        <f t="shared" si="11"/>
        <v>21.788462979415762</v>
      </c>
      <c r="AD13" s="67">
        <v>42</v>
      </c>
      <c r="AE13" s="67">
        <f t="shared" si="12"/>
        <v>10.316875460574797</v>
      </c>
      <c r="AF13" s="67">
        <v>33</v>
      </c>
      <c r="AG13" s="67">
        <f t="shared" si="13"/>
        <v>8.106116433308769</v>
      </c>
      <c r="AH13" s="67">
        <v>9</v>
      </c>
      <c r="AI13" s="67">
        <f t="shared" si="14"/>
        <v>2.210759027266028</v>
      </c>
      <c r="AJ13" s="104">
        <v>192430</v>
      </c>
      <c r="AK13" s="105">
        <v>948</v>
      </c>
      <c r="AL13" s="106">
        <f t="shared" si="15"/>
        <v>4.926466767136102</v>
      </c>
      <c r="AM13" s="105">
        <v>3849</v>
      </c>
      <c r="AN13" s="106">
        <f t="shared" si="16"/>
        <v>20.002078677960817</v>
      </c>
      <c r="AO13" s="107">
        <v>40</v>
      </c>
      <c r="AP13" s="106">
        <f t="shared" si="17"/>
        <v>10.392309690828787</v>
      </c>
      <c r="AQ13" s="105">
        <v>22</v>
      </c>
      <c r="AR13" s="106">
        <f t="shared" si="18"/>
        <v>5.7157703299558325</v>
      </c>
      <c r="AS13" s="105">
        <v>18</v>
      </c>
      <c r="AT13" s="106">
        <f t="shared" si="19"/>
        <v>4.676539360872954</v>
      </c>
      <c r="AU13" s="80">
        <v>197895</v>
      </c>
      <c r="AV13" s="9">
        <v>975</v>
      </c>
      <c r="AW13" s="29">
        <f t="shared" si="20"/>
        <v>4.926855150458577</v>
      </c>
      <c r="AX13" s="9">
        <v>3462</v>
      </c>
      <c r="AY13" s="29">
        <f t="shared" si="0"/>
        <v>17.494125672705223</v>
      </c>
      <c r="AZ13" s="77">
        <v>34</v>
      </c>
      <c r="BA13" s="29">
        <f t="shared" si="21"/>
        <v>9.820912767186597</v>
      </c>
      <c r="BB13" s="9">
        <v>22</v>
      </c>
      <c r="BC13" s="29">
        <f t="shared" si="22"/>
        <v>6.35470826112074</v>
      </c>
      <c r="BD13" s="9">
        <v>12</v>
      </c>
      <c r="BE13" s="29">
        <f t="shared" si="23"/>
        <v>3.466204506065858</v>
      </c>
      <c r="BF13" s="80">
        <v>203292</v>
      </c>
      <c r="BG13" s="9">
        <v>996</v>
      </c>
      <c r="BH13" s="29">
        <f t="shared" si="24"/>
        <v>4.89935659052004</v>
      </c>
      <c r="BI13" s="9">
        <v>3662</v>
      </c>
      <c r="BJ13" s="29">
        <f t="shared" si="25"/>
        <v>18.01349782578754</v>
      </c>
      <c r="BK13" s="9">
        <v>31</v>
      </c>
      <c r="BL13" s="29">
        <f t="shared" si="26"/>
        <v>8.465319497542326</v>
      </c>
      <c r="BM13" s="9">
        <v>22</v>
      </c>
      <c r="BN13" s="29">
        <f t="shared" si="27"/>
        <v>6.007646095030038</v>
      </c>
      <c r="BO13" s="9">
        <v>9</v>
      </c>
      <c r="BP13" s="29">
        <f t="shared" si="28"/>
        <v>2.457673402512288</v>
      </c>
      <c r="BQ13" s="125">
        <v>208615</v>
      </c>
      <c r="BR13" s="126">
        <v>975</v>
      </c>
      <c r="BS13" s="127">
        <f t="shared" si="29"/>
        <v>4.67368118304053</v>
      </c>
      <c r="BT13" s="126">
        <v>3462</v>
      </c>
      <c r="BU13" s="127">
        <f t="shared" si="30"/>
        <v>16.59516333916545</v>
      </c>
      <c r="BV13" s="126">
        <v>34</v>
      </c>
      <c r="BW13" s="127">
        <f t="shared" si="31"/>
        <v>9.820912767186597</v>
      </c>
      <c r="BX13" s="126">
        <v>22</v>
      </c>
      <c r="BY13" s="127">
        <f t="shared" si="32"/>
        <v>6.35470826112074</v>
      </c>
      <c r="BZ13" s="126">
        <v>12</v>
      </c>
      <c r="CA13" s="128">
        <f t="shared" si="33"/>
        <v>3.466204506065858</v>
      </c>
      <c r="CB13" s="10">
        <v>213864</v>
      </c>
      <c r="CC13" s="9">
        <v>1090</v>
      </c>
      <c r="CD13" s="10">
        <f t="shared" si="34"/>
        <v>5.096696966296338</v>
      </c>
      <c r="CE13" s="9">
        <v>3172</v>
      </c>
      <c r="CF13" s="10">
        <f t="shared" si="43"/>
        <v>14.831855758799986</v>
      </c>
      <c r="CG13" s="9">
        <v>38</v>
      </c>
      <c r="CH13" s="10">
        <f t="shared" si="35"/>
        <v>11.97982345523329</v>
      </c>
      <c r="CI13" s="9">
        <v>23</v>
      </c>
      <c r="CJ13" s="10">
        <f t="shared" si="36"/>
        <v>7.250945775535939</v>
      </c>
      <c r="CK13" s="9">
        <v>15</v>
      </c>
      <c r="CL13" s="128">
        <f t="shared" si="37"/>
        <v>4.7288776796973515</v>
      </c>
      <c r="CM13" s="10">
        <v>219031</v>
      </c>
      <c r="CN13" s="9">
        <v>1094</v>
      </c>
      <c r="CO13" s="10">
        <f t="shared" si="38"/>
        <v>4.994726773835667</v>
      </c>
      <c r="CP13" s="10">
        <v>2621</v>
      </c>
      <c r="CQ13" s="10">
        <f t="shared" si="39"/>
        <v>11.966342663823843</v>
      </c>
      <c r="CR13" s="10">
        <v>23</v>
      </c>
      <c r="CS13" s="10">
        <f t="shared" si="40"/>
        <v>8.77527661198016</v>
      </c>
      <c r="CT13" s="9">
        <v>17</v>
      </c>
      <c r="CU13" s="10">
        <f t="shared" si="41"/>
        <v>6.486074017550553</v>
      </c>
      <c r="CV13" s="9">
        <v>6</v>
      </c>
      <c r="CW13" s="128">
        <f t="shared" si="42"/>
        <v>2.289202594429607</v>
      </c>
    </row>
    <row r="14" spans="2:101" ht="14.25">
      <c r="B14" s="17" t="s">
        <v>21</v>
      </c>
      <c r="C14" s="12">
        <v>446287</v>
      </c>
      <c r="D14" s="11">
        <v>2374</v>
      </c>
      <c r="E14" s="12">
        <v>5.226484671693544</v>
      </c>
      <c r="F14" s="12">
        <v>9314</v>
      </c>
      <c r="G14" s="12">
        <f t="shared" si="1"/>
        <v>20.869978287514538</v>
      </c>
      <c r="H14" s="12">
        <v>109</v>
      </c>
      <c r="I14" s="12">
        <f t="shared" si="2"/>
        <v>11.702812969722997</v>
      </c>
      <c r="J14" s="11">
        <v>80</v>
      </c>
      <c r="K14" s="12">
        <f t="shared" si="3"/>
        <v>8.589220528237062</v>
      </c>
      <c r="L14" s="11">
        <v>52</v>
      </c>
      <c r="M14" s="12">
        <f t="shared" si="4"/>
        <v>5.582993343354091</v>
      </c>
      <c r="N14" s="44">
        <v>455672</v>
      </c>
      <c r="O14" s="40">
        <v>2448</v>
      </c>
      <c r="P14" s="13">
        <f t="shared" si="5"/>
        <v>5.372285328042978</v>
      </c>
      <c r="Q14" s="13">
        <v>8963</v>
      </c>
      <c r="R14" s="13">
        <f t="shared" si="6"/>
        <v>19.66985024315736</v>
      </c>
      <c r="S14" s="13">
        <v>85</v>
      </c>
      <c r="T14" s="13">
        <f t="shared" si="7"/>
        <v>9.483431886645096</v>
      </c>
      <c r="U14" s="13">
        <v>66</v>
      </c>
      <c r="V14" s="13">
        <f t="shared" si="8"/>
        <v>7.3636059355126635</v>
      </c>
      <c r="W14" s="13">
        <v>19</v>
      </c>
      <c r="X14" s="13">
        <f t="shared" si="9"/>
        <v>2.1198259511324333</v>
      </c>
      <c r="Y14" s="64">
        <v>464939</v>
      </c>
      <c r="Z14" s="65">
        <v>2402</v>
      </c>
      <c r="AA14" s="65">
        <f t="shared" si="10"/>
        <v>5.166269123476413</v>
      </c>
      <c r="AB14" s="65">
        <v>9527</v>
      </c>
      <c r="AC14" s="65">
        <f t="shared" si="11"/>
        <v>20.490860091323807</v>
      </c>
      <c r="AD14" s="65">
        <v>120</v>
      </c>
      <c r="AE14" s="65">
        <f t="shared" si="12"/>
        <v>12.595780413561457</v>
      </c>
      <c r="AF14" s="65">
        <v>64</v>
      </c>
      <c r="AG14" s="65">
        <f t="shared" si="13"/>
        <v>6.717749553899444</v>
      </c>
      <c r="AH14" s="65">
        <v>56</v>
      </c>
      <c r="AI14" s="65">
        <f t="shared" si="14"/>
        <v>5.878030859662013</v>
      </c>
      <c r="AJ14" s="100">
        <v>473950</v>
      </c>
      <c r="AK14" s="101">
        <v>2583</v>
      </c>
      <c r="AL14" s="102">
        <f t="shared" si="15"/>
        <v>5.449941977001793</v>
      </c>
      <c r="AM14" s="101">
        <v>9546</v>
      </c>
      <c r="AN14" s="102">
        <f t="shared" si="16"/>
        <v>20.14136512290326</v>
      </c>
      <c r="AO14" s="103">
        <v>96</v>
      </c>
      <c r="AP14" s="102">
        <f t="shared" si="17"/>
        <v>10.056568196103079</v>
      </c>
      <c r="AQ14" s="101">
        <v>58</v>
      </c>
      <c r="AR14" s="102">
        <f t="shared" si="18"/>
        <v>6.075843285145611</v>
      </c>
      <c r="AS14" s="101">
        <v>38</v>
      </c>
      <c r="AT14" s="102">
        <f t="shared" si="19"/>
        <v>3.980724910957469</v>
      </c>
      <c r="AU14" s="79">
        <v>482757</v>
      </c>
      <c r="AV14" s="11">
        <v>2448</v>
      </c>
      <c r="AW14" s="13">
        <f t="shared" si="20"/>
        <v>5.0708741665061305</v>
      </c>
      <c r="AX14" s="11">
        <v>8963</v>
      </c>
      <c r="AY14" s="13">
        <f t="shared" si="0"/>
        <v>18.566276615357207</v>
      </c>
      <c r="AZ14" s="76">
        <v>85</v>
      </c>
      <c r="BA14" s="13">
        <f t="shared" si="21"/>
        <v>9.483431886645096</v>
      </c>
      <c r="BB14" s="11">
        <v>66</v>
      </c>
      <c r="BC14" s="13">
        <f t="shared" si="22"/>
        <v>7.3636059355126635</v>
      </c>
      <c r="BD14" s="11">
        <v>19</v>
      </c>
      <c r="BE14" s="13">
        <f t="shared" si="23"/>
        <v>2.1198259511324333</v>
      </c>
      <c r="BF14" s="79">
        <v>491652</v>
      </c>
      <c r="BG14" s="11">
        <v>2602</v>
      </c>
      <c r="BH14" s="13">
        <f t="shared" si="24"/>
        <v>5.292361263658035</v>
      </c>
      <c r="BI14" s="11">
        <v>9271</v>
      </c>
      <c r="BJ14" s="13">
        <f t="shared" si="25"/>
        <v>18.856833695378032</v>
      </c>
      <c r="BK14" s="11">
        <v>88</v>
      </c>
      <c r="BL14" s="13">
        <f t="shared" si="26"/>
        <v>9.491964189407831</v>
      </c>
      <c r="BM14" s="11">
        <v>59</v>
      </c>
      <c r="BN14" s="13">
        <f t="shared" si="27"/>
        <v>6.36393053608025</v>
      </c>
      <c r="BO14" s="11">
        <v>29</v>
      </c>
      <c r="BP14" s="13">
        <f t="shared" si="28"/>
        <v>3.1280336533275808</v>
      </c>
      <c r="BQ14" s="121">
        <v>500225</v>
      </c>
      <c r="BR14" s="122">
        <v>2448</v>
      </c>
      <c r="BS14" s="123">
        <f t="shared" si="29"/>
        <v>4.893797790994053</v>
      </c>
      <c r="BT14" s="122">
        <v>8963</v>
      </c>
      <c r="BU14" s="123">
        <f t="shared" si="30"/>
        <v>17.91793692838223</v>
      </c>
      <c r="BV14" s="122">
        <v>85</v>
      </c>
      <c r="BW14" s="123">
        <f t="shared" si="31"/>
        <v>9.483431886645096</v>
      </c>
      <c r="BX14" s="122">
        <v>66</v>
      </c>
      <c r="BY14" s="123">
        <f t="shared" si="32"/>
        <v>7.3636059355126635</v>
      </c>
      <c r="BZ14" s="122">
        <v>19</v>
      </c>
      <c r="CA14" s="124">
        <f t="shared" si="33"/>
        <v>2.1198259511324333</v>
      </c>
      <c r="CB14" s="12">
        <v>508671</v>
      </c>
      <c r="CC14" s="11">
        <v>2597</v>
      </c>
      <c r="CD14" s="12">
        <f t="shared" si="34"/>
        <v>5.105461093712832</v>
      </c>
      <c r="CE14" s="11">
        <v>7613</v>
      </c>
      <c r="CF14" s="12">
        <f t="shared" si="43"/>
        <v>14.966451793005696</v>
      </c>
      <c r="CG14" s="11">
        <v>62</v>
      </c>
      <c r="CH14" s="12">
        <f t="shared" si="35"/>
        <v>8.143964271640614</v>
      </c>
      <c r="CI14" s="11">
        <v>34</v>
      </c>
      <c r="CJ14" s="12">
        <f t="shared" si="36"/>
        <v>4.466044923157757</v>
      </c>
      <c r="CK14" s="11">
        <v>28</v>
      </c>
      <c r="CL14" s="124">
        <f t="shared" si="37"/>
        <v>3.6779193484828583</v>
      </c>
      <c r="CM14" s="12">
        <v>517082</v>
      </c>
      <c r="CN14" s="11">
        <v>2803</v>
      </c>
      <c r="CO14" s="12">
        <f t="shared" si="38"/>
        <v>5.420803663635555</v>
      </c>
      <c r="CP14" s="12">
        <v>6250</v>
      </c>
      <c r="CQ14" s="12">
        <f t="shared" si="39"/>
        <v>12.087057758730724</v>
      </c>
      <c r="CR14" s="12">
        <v>77</v>
      </c>
      <c r="CS14" s="12">
        <f t="shared" si="40"/>
        <v>12.32</v>
      </c>
      <c r="CT14" s="11">
        <v>53</v>
      </c>
      <c r="CU14" s="12">
        <f t="shared" si="41"/>
        <v>8.48</v>
      </c>
      <c r="CV14" s="11">
        <v>24</v>
      </c>
      <c r="CW14" s="124">
        <f t="shared" si="42"/>
        <v>3.84</v>
      </c>
    </row>
    <row r="15" spans="2:101" ht="14.25">
      <c r="B15" s="18" t="s">
        <v>4</v>
      </c>
      <c r="C15" s="10">
        <v>419531</v>
      </c>
      <c r="D15" s="9">
        <v>4290</v>
      </c>
      <c r="E15" s="10">
        <v>10.285648523326124</v>
      </c>
      <c r="F15" s="10">
        <v>7091</v>
      </c>
      <c r="G15" s="10">
        <f t="shared" si="1"/>
        <v>16.902207465002586</v>
      </c>
      <c r="H15" s="10">
        <v>75</v>
      </c>
      <c r="I15" s="10">
        <f t="shared" si="2"/>
        <v>10.576787477083627</v>
      </c>
      <c r="J15" s="9">
        <v>45</v>
      </c>
      <c r="K15" s="10">
        <f t="shared" si="3"/>
        <v>6.3460724862501765</v>
      </c>
      <c r="L15" s="9">
        <v>27</v>
      </c>
      <c r="M15" s="10">
        <f t="shared" si="4"/>
        <v>3.8076434917501056</v>
      </c>
      <c r="N15" s="45">
        <v>420271</v>
      </c>
      <c r="O15" s="39">
        <v>4129</v>
      </c>
      <c r="P15" s="29">
        <f t="shared" si="5"/>
        <v>9.824613166266529</v>
      </c>
      <c r="Q15" s="29">
        <v>5543</v>
      </c>
      <c r="R15" s="29">
        <f t="shared" si="6"/>
        <v>13.189108932093816</v>
      </c>
      <c r="S15" s="29">
        <v>44</v>
      </c>
      <c r="T15" s="29">
        <f t="shared" si="7"/>
        <v>7.937939743821036</v>
      </c>
      <c r="U15" s="29">
        <v>25</v>
      </c>
      <c r="V15" s="29">
        <f t="shared" si="8"/>
        <v>4.510193036261952</v>
      </c>
      <c r="W15" s="29">
        <v>19</v>
      </c>
      <c r="X15" s="29">
        <f t="shared" si="9"/>
        <v>3.4277467075590837</v>
      </c>
      <c r="Y15" s="66">
        <v>421009</v>
      </c>
      <c r="Z15" s="67">
        <v>4160</v>
      </c>
      <c r="AA15" s="67">
        <f t="shared" si="10"/>
        <v>9.881023921103825</v>
      </c>
      <c r="AB15" s="67">
        <v>7103</v>
      </c>
      <c r="AC15" s="67">
        <f t="shared" si="11"/>
        <v>16.871373296057804</v>
      </c>
      <c r="AD15" s="67">
        <v>81</v>
      </c>
      <c r="AE15" s="67">
        <f t="shared" si="12"/>
        <v>11.403632268055752</v>
      </c>
      <c r="AF15" s="67">
        <v>55</v>
      </c>
      <c r="AG15" s="67">
        <f t="shared" si="13"/>
        <v>7.743207095593411</v>
      </c>
      <c r="AH15" s="67">
        <v>26</v>
      </c>
      <c r="AI15" s="67">
        <f t="shared" si="14"/>
        <v>3.66042517246234</v>
      </c>
      <c r="AJ15" s="104">
        <v>421725</v>
      </c>
      <c r="AK15" s="105">
        <v>4345</v>
      </c>
      <c r="AL15" s="106">
        <f t="shared" si="15"/>
        <v>10.302922520599918</v>
      </c>
      <c r="AM15" s="105">
        <v>6737</v>
      </c>
      <c r="AN15" s="106">
        <f t="shared" si="16"/>
        <v>15.97486513723398</v>
      </c>
      <c r="AO15" s="107">
        <v>59</v>
      </c>
      <c r="AP15" s="106">
        <f t="shared" si="17"/>
        <v>8.757607243580228</v>
      </c>
      <c r="AQ15" s="105">
        <v>48</v>
      </c>
      <c r="AR15" s="106">
        <f t="shared" si="18"/>
        <v>7.124833011726287</v>
      </c>
      <c r="AS15" s="105">
        <v>11</v>
      </c>
      <c r="AT15" s="106">
        <f t="shared" si="19"/>
        <v>1.6327742318539409</v>
      </c>
      <c r="AU15" s="80">
        <v>422440</v>
      </c>
      <c r="AV15" s="9">
        <v>4129</v>
      </c>
      <c r="AW15" s="29">
        <f t="shared" si="20"/>
        <v>9.774169112773412</v>
      </c>
      <c r="AX15" s="9">
        <v>5543</v>
      </c>
      <c r="AY15" s="29">
        <f t="shared" si="0"/>
        <v>13.121390019884482</v>
      </c>
      <c r="AZ15" s="77">
        <v>44</v>
      </c>
      <c r="BA15" s="29">
        <f t="shared" si="21"/>
        <v>7.937939743821036</v>
      </c>
      <c r="BB15" s="9">
        <v>25</v>
      </c>
      <c r="BC15" s="29">
        <f t="shared" si="22"/>
        <v>4.510193036261952</v>
      </c>
      <c r="BD15" s="9">
        <v>19</v>
      </c>
      <c r="BE15" s="29">
        <f t="shared" si="23"/>
        <v>3.4277467075590837</v>
      </c>
      <c r="BF15" s="80">
        <v>423153</v>
      </c>
      <c r="BG15" s="9">
        <v>4356</v>
      </c>
      <c r="BH15" s="29">
        <f t="shared" si="24"/>
        <v>10.294148924856966</v>
      </c>
      <c r="BI15" s="9">
        <v>5831</v>
      </c>
      <c r="BJ15" s="29">
        <f t="shared" si="25"/>
        <v>13.779885762360186</v>
      </c>
      <c r="BK15" s="9">
        <v>68</v>
      </c>
      <c r="BL15" s="29">
        <f t="shared" si="26"/>
        <v>11.661807580174926</v>
      </c>
      <c r="BM15" s="9">
        <v>44</v>
      </c>
      <c r="BN15" s="29">
        <f t="shared" si="27"/>
        <v>7.545875493054365</v>
      </c>
      <c r="BO15" s="9">
        <v>24</v>
      </c>
      <c r="BP15" s="29">
        <f t="shared" si="28"/>
        <v>4.115932087120562</v>
      </c>
      <c r="BQ15" s="125">
        <v>423877</v>
      </c>
      <c r="BR15" s="126">
        <v>4129</v>
      </c>
      <c r="BS15" s="127">
        <f t="shared" si="29"/>
        <v>9.741033365811308</v>
      </c>
      <c r="BT15" s="126">
        <v>5543</v>
      </c>
      <c r="BU15" s="127">
        <f t="shared" si="30"/>
        <v>13.076906744173428</v>
      </c>
      <c r="BV15" s="126">
        <v>44</v>
      </c>
      <c r="BW15" s="127">
        <f t="shared" si="31"/>
        <v>7.937939743821036</v>
      </c>
      <c r="BX15" s="126">
        <v>25</v>
      </c>
      <c r="BY15" s="127">
        <f t="shared" si="32"/>
        <v>4.510193036261952</v>
      </c>
      <c r="BZ15" s="126">
        <v>19</v>
      </c>
      <c r="CA15" s="128">
        <f t="shared" si="33"/>
        <v>3.4277467075590837</v>
      </c>
      <c r="CB15" s="10">
        <v>424567</v>
      </c>
      <c r="CC15" s="9">
        <v>4073</v>
      </c>
      <c r="CD15" s="10">
        <f t="shared" si="34"/>
        <v>9.593303294886319</v>
      </c>
      <c r="CE15" s="9">
        <v>5236</v>
      </c>
      <c r="CF15" s="10">
        <f t="shared" si="43"/>
        <v>12.332564707101588</v>
      </c>
      <c r="CG15" s="9">
        <v>38</v>
      </c>
      <c r="CH15" s="10">
        <f t="shared" si="35"/>
        <v>7.257448433919022</v>
      </c>
      <c r="CI15" s="9">
        <v>26</v>
      </c>
      <c r="CJ15" s="10">
        <f t="shared" si="36"/>
        <v>4.965622612681436</v>
      </c>
      <c r="CK15" s="9">
        <v>12</v>
      </c>
      <c r="CL15" s="128">
        <f t="shared" si="37"/>
        <v>2.291825821237586</v>
      </c>
      <c r="CM15" s="10">
        <v>425265</v>
      </c>
      <c r="CN15" s="9">
        <v>4776</v>
      </c>
      <c r="CO15" s="10">
        <f t="shared" si="38"/>
        <v>11.230644421713519</v>
      </c>
      <c r="CP15" s="10">
        <v>4098</v>
      </c>
      <c r="CQ15" s="10">
        <f t="shared" si="39"/>
        <v>9.636344397023032</v>
      </c>
      <c r="CR15" s="10">
        <v>34</v>
      </c>
      <c r="CS15" s="10">
        <f t="shared" si="40"/>
        <v>8.296730112249877</v>
      </c>
      <c r="CT15" s="9">
        <v>23</v>
      </c>
      <c r="CU15" s="10">
        <f t="shared" si="41"/>
        <v>5.612493899463153</v>
      </c>
      <c r="CV15" s="9">
        <v>11</v>
      </c>
      <c r="CW15" s="128">
        <f t="shared" si="42"/>
        <v>2.6842362127867254</v>
      </c>
    </row>
    <row r="16" spans="2:101" ht="14.25">
      <c r="B16" s="17" t="s">
        <v>8</v>
      </c>
      <c r="C16" s="12">
        <v>184914</v>
      </c>
      <c r="D16" s="11">
        <v>1486</v>
      </c>
      <c r="E16" s="12">
        <v>8.083995212708084</v>
      </c>
      <c r="F16" s="12">
        <v>2952</v>
      </c>
      <c r="G16" s="12">
        <f t="shared" si="1"/>
        <v>15.964177942178527</v>
      </c>
      <c r="H16" s="12">
        <v>25</v>
      </c>
      <c r="I16" s="12">
        <f t="shared" si="2"/>
        <v>8.468834688346883</v>
      </c>
      <c r="J16" s="11">
        <v>33</v>
      </c>
      <c r="K16" s="12">
        <f t="shared" si="3"/>
        <v>11.178861788617887</v>
      </c>
      <c r="L16" s="11">
        <v>11</v>
      </c>
      <c r="M16" s="12">
        <f t="shared" si="4"/>
        <v>3.7262872628726287</v>
      </c>
      <c r="N16" s="44">
        <v>186052</v>
      </c>
      <c r="O16" s="40">
        <v>1686</v>
      </c>
      <c r="P16" s="13">
        <f t="shared" si="5"/>
        <v>9.06198267151119</v>
      </c>
      <c r="Q16" s="13">
        <v>2089</v>
      </c>
      <c r="R16" s="13">
        <f t="shared" si="6"/>
        <v>11.228043772708705</v>
      </c>
      <c r="S16" s="13">
        <v>16</v>
      </c>
      <c r="T16" s="13">
        <f t="shared" si="7"/>
        <v>7.659167065581618</v>
      </c>
      <c r="U16" s="13">
        <v>11</v>
      </c>
      <c r="V16" s="13">
        <f t="shared" si="8"/>
        <v>5.2656773575873626</v>
      </c>
      <c r="W16" s="13">
        <v>5</v>
      </c>
      <c r="X16" s="13">
        <f t="shared" si="9"/>
        <v>2.3934897079942554</v>
      </c>
      <c r="Y16" s="64">
        <v>187174</v>
      </c>
      <c r="Z16" s="65">
        <v>1621</v>
      </c>
      <c r="AA16" s="65">
        <f t="shared" si="10"/>
        <v>8.660390866252792</v>
      </c>
      <c r="AB16" s="65">
        <v>2946</v>
      </c>
      <c r="AC16" s="65">
        <f t="shared" si="11"/>
        <v>15.73936551016701</v>
      </c>
      <c r="AD16" s="65">
        <v>28</v>
      </c>
      <c r="AE16" s="65">
        <f t="shared" si="12"/>
        <v>9.504412763068567</v>
      </c>
      <c r="AF16" s="65">
        <v>17</v>
      </c>
      <c r="AG16" s="65">
        <f t="shared" si="13"/>
        <v>5.770536320434488</v>
      </c>
      <c r="AH16" s="65">
        <v>11</v>
      </c>
      <c r="AI16" s="65">
        <f t="shared" si="14"/>
        <v>3.73387644263408</v>
      </c>
      <c r="AJ16" s="100">
        <v>188280</v>
      </c>
      <c r="AK16" s="101">
        <v>1726</v>
      </c>
      <c r="AL16" s="102">
        <f t="shared" si="15"/>
        <v>9.167197790524751</v>
      </c>
      <c r="AM16" s="101">
        <v>2945</v>
      </c>
      <c r="AN16" s="102">
        <f t="shared" si="16"/>
        <v>15.641597620565117</v>
      </c>
      <c r="AO16" s="103">
        <v>26</v>
      </c>
      <c r="AP16" s="102">
        <f t="shared" si="17"/>
        <v>8.828522920203735</v>
      </c>
      <c r="AQ16" s="101">
        <v>20</v>
      </c>
      <c r="AR16" s="102">
        <f t="shared" si="18"/>
        <v>6.791171477079796</v>
      </c>
      <c r="AS16" s="101">
        <v>6</v>
      </c>
      <c r="AT16" s="102">
        <f t="shared" si="19"/>
        <v>2.037351443123939</v>
      </c>
      <c r="AU16" s="79">
        <v>189371</v>
      </c>
      <c r="AV16" s="11">
        <v>1686</v>
      </c>
      <c r="AW16" s="13">
        <f t="shared" si="20"/>
        <v>8.903158350539417</v>
      </c>
      <c r="AX16" s="11">
        <v>2089</v>
      </c>
      <c r="AY16" s="13">
        <f t="shared" si="0"/>
        <v>11.031256105739526</v>
      </c>
      <c r="AZ16" s="76">
        <v>16</v>
      </c>
      <c r="BA16" s="13">
        <f t="shared" si="21"/>
        <v>7.659167065581618</v>
      </c>
      <c r="BB16" s="11">
        <v>11</v>
      </c>
      <c r="BC16" s="13">
        <f t="shared" si="22"/>
        <v>5.2656773575873626</v>
      </c>
      <c r="BD16" s="11">
        <v>5</v>
      </c>
      <c r="BE16" s="13">
        <f t="shared" si="23"/>
        <v>2.3934897079942554</v>
      </c>
      <c r="BF16" s="79">
        <v>190447</v>
      </c>
      <c r="BG16" s="11">
        <v>1705</v>
      </c>
      <c r="BH16" s="13">
        <f t="shared" si="24"/>
        <v>8.952621989319864</v>
      </c>
      <c r="BI16" s="11">
        <v>2375</v>
      </c>
      <c r="BJ16" s="13">
        <f t="shared" si="25"/>
        <v>12.47066112881799</v>
      </c>
      <c r="BK16" s="11">
        <v>26</v>
      </c>
      <c r="BL16" s="13">
        <f t="shared" si="26"/>
        <v>10.947368421052632</v>
      </c>
      <c r="BM16" s="11">
        <v>14</v>
      </c>
      <c r="BN16" s="13">
        <f t="shared" si="27"/>
        <v>5.894736842105263</v>
      </c>
      <c r="BO16" s="11">
        <v>12</v>
      </c>
      <c r="BP16" s="13">
        <f t="shared" si="28"/>
        <v>5.052631578947368</v>
      </c>
      <c r="BQ16" s="121">
        <v>191508</v>
      </c>
      <c r="BR16" s="122">
        <v>1686</v>
      </c>
      <c r="BS16" s="123">
        <f t="shared" si="29"/>
        <v>8.803809762516448</v>
      </c>
      <c r="BT16" s="122">
        <v>2089</v>
      </c>
      <c r="BU16" s="123">
        <f t="shared" si="30"/>
        <v>10.908160494600748</v>
      </c>
      <c r="BV16" s="122">
        <v>16</v>
      </c>
      <c r="BW16" s="123">
        <f t="shared" si="31"/>
        <v>7.659167065581618</v>
      </c>
      <c r="BX16" s="122">
        <v>11</v>
      </c>
      <c r="BY16" s="123">
        <f t="shared" si="32"/>
        <v>5.2656773575873626</v>
      </c>
      <c r="BZ16" s="122">
        <v>5</v>
      </c>
      <c r="CA16" s="124">
        <f t="shared" si="33"/>
        <v>2.3934897079942554</v>
      </c>
      <c r="CB16" s="12">
        <v>192554</v>
      </c>
      <c r="CC16" s="11">
        <v>1596</v>
      </c>
      <c r="CD16" s="12">
        <f t="shared" si="34"/>
        <v>8.28858398163632</v>
      </c>
      <c r="CE16" s="11">
        <v>1861</v>
      </c>
      <c r="CF16" s="12">
        <f t="shared" si="43"/>
        <v>9.664821296882952</v>
      </c>
      <c r="CG16" s="11">
        <v>19</v>
      </c>
      <c r="CH16" s="12">
        <f t="shared" si="35"/>
        <v>10.209564750134337</v>
      </c>
      <c r="CI16" s="11">
        <v>14</v>
      </c>
      <c r="CJ16" s="12">
        <f t="shared" si="36"/>
        <v>7.522837184309511</v>
      </c>
      <c r="CK16" s="11">
        <v>5</v>
      </c>
      <c r="CL16" s="124">
        <f t="shared" si="37"/>
        <v>2.6867275658248255</v>
      </c>
      <c r="CM16" s="12">
        <v>193583</v>
      </c>
      <c r="CN16" s="11">
        <v>1696</v>
      </c>
      <c r="CO16" s="12">
        <f t="shared" si="38"/>
        <v>8.761099889969676</v>
      </c>
      <c r="CP16" s="12">
        <v>1590</v>
      </c>
      <c r="CQ16" s="12">
        <f t="shared" si="39"/>
        <v>8.213531146846572</v>
      </c>
      <c r="CR16" s="12">
        <v>12</v>
      </c>
      <c r="CS16" s="12">
        <f t="shared" si="40"/>
        <v>7.547169811320755</v>
      </c>
      <c r="CT16" s="11">
        <v>10</v>
      </c>
      <c r="CU16" s="12">
        <f t="shared" si="41"/>
        <v>6.289308176100629</v>
      </c>
      <c r="CV16" s="11">
        <v>2</v>
      </c>
      <c r="CW16" s="124">
        <f t="shared" si="42"/>
        <v>1.2578616352201257</v>
      </c>
    </row>
    <row r="17" spans="2:101" ht="14.25">
      <c r="B17" s="18" t="s">
        <v>9</v>
      </c>
      <c r="C17" s="10">
        <v>171536</v>
      </c>
      <c r="D17" s="9">
        <v>1489</v>
      </c>
      <c r="E17" s="10">
        <v>8.724438975801254</v>
      </c>
      <c r="F17" s="10">
        <v>2358</v>
      </c>
      <c r="G17" s="10">
        <f t="shared" si="1"/>
        <v>13.746385598358362</v>
      </c>
      <c r="H17" s="10">
        <v>24</v>
      </c>
      <c r="I17" s="10">
        <f t="shared" si="2"/>
        <v>10.178117048346056</v>
      </c>
      <c r="J17" s="9">
        <v>15</v>
      </c>
      <c r="K17" s="10">
        <f t="shared" si="3"/>
        <v>6.361323155216285</v>
      </c>
      <c r="L17" s="9">
        <v>4</v>
      </c>
      <c r="M17" s="10">
        <f t="shared" si="4"/>
        <v>1.6963528413910094</v>
      </c>
      <c r="N17" s="45">
        <v>172766</v>
      </c>
      <c r="O17" s="39">
        <v>1402</v>
      </c>
      <c r="P17" s="29">
        <f t="shared" si="5"/>
        <v>8.115022631767825</v>
      </c>
      <c r="Q17" s="29">
        <v>1816</v>
      </c>
      <c r="R17" s="29">
        <f t="shared" si="6"/>
        <v>10.511327460264173</v>
      </c>
      <c r="S17" s="29">
        <v>18</v>
      </c>
      <c r="T17" s="29">
        <f t="shared" si="7"/>
        <v>9.911894273127754</v>
      </c>
      <c r="U17" s="29">
        <v>13</v>
      </c>
      <c r="V17" s="29">
        <f t="shared" si="8"/>
        <v>7.158590308370044</v>
      </c>
      <c r="W17" s="29">
        <v>5</v>
      </c>
      <c r="X17" s="29">
        <f t="shared" si="9"/>
        <v>2.753303964757709</v>
      </c>
      <c r="Y17" s="66">
        <v>173981</v>
      </c>
      <c r="Z17" s="67">
        <v>1498</v>
      </c>
      <c r="AA17" s="67">
        <f t="shared" si="10"/>
        <v>8.610135589518396</v>
      </c>
      <c r="AB17" s="67">
        <v>2455</v>
      </c>
      <c r="AC17" s="67">
        <f t="shared" si="11"/>
        <v>14.1107362298182</v>
      </c>
      <c r="AD17" s="67">
        <v>18</v>
      </c>
      <c r="AE17" s="67">
        <f t="shared" si="12"/>
        <v>7.3319755600814664</v>
      </c>
      <c r="AF17" s="67">
        <v>13</v>
      </c>
      <c r="AG17" s="67">
        <f t="shared" si="13"/>
        <v>5.295315682281059</v>
      </c>
      <c r="AH17" s="67">
        <v>5</v>
      </c>
      <c r="AI17" s="67">
        <f t="shared" si="14"/>
        <v>2.0366598778004072</v>
      </c>
      <c r="AJ17" s="104">
        <v>175177</v>
      </c>
      <c r="AK17" s="105">
        <v>1508</v>
      </c>
      <c r="AL17" s="106">
        <f t="shared" si="15"/>
        <v>8.60843603897772</v>
      </c>
      <c r="AM17" s="105">
        <v>2366</v>
      </c>
      <c r="AN17" s="106">
        <f t="shared" si="16"/>
        <v>13.506339302534009</v>
      </c>
      <c r="AO17" s="107">
        <v>23</v>
      </c>
      <c r="AP17" s="106">
        <f t="shared" si="17"/>
        <v>9.721048182586644</v>
      </c>
      <c r="AQ17" s="105">
        <v>19</v>
      </c>
      <c r="AR17" s="106">
        <f t="shared" si="18"/>
        <v>8.030431107354184</v>
      </c>
      <c r="AS17" s="105">
        <v>4</v>
      </c>
      <c r="AT17" s="106">
        <f t="shared" si="19"/>
        <v>1.6906170752324599</v>
      </c>
      <c r="AU17" s="80">
        <v>176356</v>
      </c>
      <c r="AV17" s="9">
        <v>1402</v>
      </c>
      <c r="AW17" s="29">
        <f t="shared" si="20"/>
        <v>7.949828755471886</v>
      </c>
      <c r="AX17" s="9">
        <v>1816</v>
      </c>
      <c r="AY17" s="29">
        <f t="shared" si="0"/>
        <v>10.297353081267437</v>
      </c>
      <c r="AZ17" s="77">
        <v>18</v>
      </c>
      <c r="BA17" s="29">
        <f t="shared" si="21"/>
        <v>9.911894273127754</v>
      </c>
      <c r="BB17" s="9">
        <v>13</v>
      </c>
      <c r="BC17" s="29">
        <f t="shared" si="22"/>
        <v>7.158590308370044</v>
      </c>
      <c r="BD17" s="9">
        <v>5</v>
      </c>
      <c r="BE17" s="29">
        <f t="shared" si="23"/>
        <v>2.753303964757709</v>
      </c>
      <c r="BF17" s="80">
        <v>177521</v>
      </c>
      <c r="BG17" s="9">
        <v>1560</v>
      </c>
      <c r="BH17" s="29">
        <f t="shared" si="24"/>
        <v>8.787692723677763</v>
      </c>
      <c r="BI17" s="9">
        <v>1986</v>
      </c>
      <c r="BJ17" s="29">
        <f t="shared" si="25"/>
        <v>11.18740881360515</v>
      </c>
      <c r="BK17" s="9">
        <v>18</v>
      </c>
      <c r="BL17" s="29">
        <f t="shared" si="26"/>
        <v>9.06344410876133</v>
      </c>
      <c r="BM17" s="9">
        <v>12</v>
      </c>
      <c r="BN17" s="29">
        <f t="shared" si="27"/>
        <v>6.042296072507553</v>
      </c>
      <c r="BO17" s="9">
        <v>6</v>
      </c>
      <c r="BP17" s="29">
        <f t="shared" si="28"/>
        <v>3.0211480362537766</v>
      </c>
      <c r="BQ17" s="125">
        <v>178670</v>
      </c>
      <c r="BR17" s="126">
        <v>1402</v>
      </c>
      <c r="BS17" s="127">
        <f t="shared" si="29"/>
        <v>7.846868528572228</v>
      </c>
      <c r="BT17" s="126">
        <v>1816</v>
      </c>
      <c r="BU17" s="127">
        <f t="shared" si="30"/>
        <v>10.16398947780825</v>
      </c>
      <c r="BV17" s="126">
        <v>18</v>
      </c>
      <c r="BW17" s="127">
        <f t="shared" si="31"/>
        <v>9.911894273127754</v>
      </c>
      <c r="BX17" s="126">
        <v>13</v>
      </c>
      <c r="BY17" s="127">
        <f t="shared" si="32"/>
        <v>7.158590308370044</v>
      </c>
      <c r="BZ17" s="126">
        <v>5</v>
      </c>
      <c r="CA17" s="128">
        <f t="shared" si="33"/>
        <v>2.753303964757709</v>
      </c>
      <c r="CB17" s="10">
        <v>179801</v>
      </c>
      <c r="CC17" s="9">
        <v>1529</v>
      </c>
      <c r="CD17" s="10">
        <f t="shared" si="34"/>
        <v>8.503845918543279</v>
      </c>
      <c r="CE17" s="9">
        <v>1657</v>
      </c>
      <c r="CF17" s="10">
        <f t="shared" si="43"/>
        <v>9.215744072613612</v>
      </c>
      <c r="CG17" s="9">
        <v>14</v>
      </c>
      <c r="CH17" s="10">
        <f t="shared" si="35"/>
        <v>8.449004224502112</v>
      </c>
      <c r="CI17" s="9">
        <v>8</v>
      </c>
      <c r="CJ17" s="10">
        <f t="shared" si="36"/>
        <v>4.828002414001207</v>
      </c>
      <c r="CK17" s="9">
        <v>6</v>
      </c>
      <c r="CL17" s="128">
        <f t="shared" si="37"/>
        <v>3.621001810500905</v>
      </c>
      <c r="CM17" s="10">
        <v>180914</v>
      </c>
      <c r="CN17" s="9">
        <v>1654</v>
      </c>
      <c r="CO17" s="10">
        <f t="shared" si="38"/>
        <v>9.142465480836199</v>
      </c>
      <c r="CP17" s="10">
        <v>1524</v>
      </c>
      <c r="CQ17" s="10">
        <f t="shared" si="39"/>
        <v>8.423892014990548</v>
      </c>
      <c r="CR17" s="10">
        <v>6</v>
      </c>
      <c r="CS17" s="10">
        <f t="shared" si="40"/>
        <v>3.937007874015748</v>
      </c>
      <c r="CT17" s="9">
        <v>5</v>
      </c>
      <c r="CU17" s="10">
        <f t="shared" si="41"/>
        <v>3.2808398950131235</v>
      </c>
      <c r="CV17" s="9">
        <v>1</v>
      </c>
      <c r="CW17" s="128">
        <f t="shared" si="42"/>
        <v>0.6561679790026247</v>
      </c>
    </row>
    <row r="18" spans="2:101" ht="14.25">
      <c r="B18" s="17" t="s">
        <v>5</v>
      </c>
      <c r="C18" s="12">
        <v>275801</v>
      </c>
      <c r="D18" s="11">
        <v>1855</v>
      </c>
      <c r="E18" s="12">
        <v>6.6692073170731705</v>
      </c>
      <c r="F18" s="12">
        <v>6451</v>
      </c>
      <c r="G18" s="12">
        <f t="shared" si="1"/>
        <v>23.390052972976893</v>
      </c>
      <c r="H18" s="12">
        <v>97</v>
      </c>
      <c r="I18" s="12">
        <f t="shared" si="2"/>
        <v>15.036428460703767</v>
      </c>
      <c r="J18" s="11">
        <v>56</v>
      </c>
      <c r="K18" s="12">
        <f t="shared" si="3"/>
        <v>8.680824678344443</v>
      </c>
      <c r="L18" s="11">
        <v>37</v>
      </c>
      <c r="M18" s="12">
        <f t="shared" si="4"/>
        <v>5.735544876763292</v>
      </c>
      <c r="N18" s="44">
        <v>279999</v>
      </c>
      <c r="O18" s="40">
        <v>1785</v>
      </c>
      <c r="P18" s="13">
        <f t="shared" si="5"/>
        <v>6.375022767938457</v>
      </c>
      <c r="Q18" s="13">
        <v>5795</v>
      </c>
      <c r="R18" s="13">
        <f t="shared" si="6"/>
        <v>20.696502487508884</v>
      </c>
      <c r="S18" s="13">
        <v>45</v>
      </c>
      <c r="T18" s="13">
        <f t="shared" si="7"/>
        <v>7.765314926660914</v>
      </c>
      <c r="U18" s="13">
        <v>27</v>
      </c>
      <c r="V18" s="13">
        <f t="shared" si="8"/>
        <v>4.659188955996549</v>
      </c>
      <c r="W18" s="13">
        <v>18</v>
      </c>
      <c r="X18" s="13">
        <f t="shared" si="9"/>
        <v>3.106125970664366</v>
      </c>
      <c r="Y18" s="64">
        <v>284145</v>
      </c>
      <c r="Z18" s="65">
        <v>1871</v>
      </c>
      <c r="AA18" s="65">
        <f t="shared" si="10"/>
        <v>6.584666279540375</v>
      </c>
      <c r="AB18" s="65">
        <v>6700</v>
      </c>
      <c r="AC18" s="65">
        <f t="shared" si="11"/>
        <v>23.579510461208187</v>
      </c>
      <c r="AD18" s="65">
        <v>95</v>
      </c>
      <c r="AE18" s="65">
        <f t="shared" si="12"/>
        <v>14.17910447761194</v>
      </c>
      <c r="AF18" s="65">
        <v>57</v>
      </c>
      <c r="AG18" s="65">
        <f t="shared" si="13"/>
        <v>8.507462686567164</v>
      </c>
      <c r="AH18" s="65">
        <v>38</v>
      </c>
      <c r="AI18" s="65">
        <f t="shared" si="14"/>
        <v>5.6716417910447765</v>
      </c>
      <c r="AJ18" s="100">
        <v>288228</v>
      </c>
      <c r="AK18" s="101">
        <v>1708</v>
      </c>
      <c r="AL18" s="102">
        <f t="shared" si="15"/>
        <v>5.92586424636052</v>
      </c>
      <c r="AM18" s="101">
        <v>6619</v>
      </c>
      <c r="AN18" s="102">
        <f t="shared" si="16"/>
        <v>22.964458692424053</v>
      </c>
      <c r="AO18" s="103">
        <v>68</v>
      </c>
      <c r="AP18" s="102">
        <f t="shared" si="17"/>
        <v>10.273455204713702</v>
      </c>
      <c r="AQ18" s="101">
        <v>37</v>
      </c>
      <c r="AR18" s="102">
        <f t="shared" si="18"/>
        <v>5.589968273153044</v>
      </c>
      <c r="AS18" s="101">
        <v>31</v>
      </c>
      <c r="AT18" s="102">
        <f t="shared" si="19"/>
        <v>4.683486931560659</v>
      </c>
      <c r="AU18" s="79">
        <v>292304</v>
      </c>
      <c r="AV18" s="11">
        <v>1785</v>
      </c>
      <c r="AW18" s="13">
        <f t="shared" si="20"/>
        <v>6.106656084076851</v>
      </c>
      <c r="AX18" s="11">
        <v>5795</v>
      </c>
      <c r="AY18" s="13">
        <f t="shared" si="0"/>
        <v>19.825250424215884</v>
      </c>
      <c r="AZ18" s="76">
        <v>45</v>
      </c>
      <c r="BA18" s="13">
        <f t="shared" si="21"/>
        <v>7.765314926660914</v>
      </c>
      <c r="BB18" s="11">
        <v>27</v>
      </c>
      <c r="BC18" s="13">
        <f t="shared" si="22"/>
        <v>4.659188955996549</v>
      </c>
      <c r="BD18" s="11">
        <v>18</v>
      </c>
      <c r="BE18" s="13">
        <f t="shared" si="23"/>
        <v>3.106125970664366</v>
      </c>
      <c r="BF18" s="79">
        <v>296279</v>
      </c>
      <c r="BG18" s="11">
        <v>1833</v>
      </c>
      <c r="BH18" s="13">
        <f t="shared" si="24"/>
        <v>6.1867361507227985</v>
      </c>
      <c r="BI18" s="11">
        <v>5815</v>
      </c>
      <c r="BJ18" s="13">
        <f t="shared" si="25"/>
        <v>19.626770712740356</v>
      </c>
      <c r="BK18" s="11">
        <v>57</v>
      </c>
      <c r="BL18" s="13">
        <f t="shared" si="26"/>
        <v>9.802235597592434</v>
      </c>
      <c r="BM18" s="11">
        <v>41</v>
      </c>
      <c r="BN18" s="13">
        <f t="shared" si="27"/>
        <v>7.05073086844368</v>
      </c>
      <c r="BO18" s="11">
        <v>16</v>
      </c>
      <c r="BP18" s="13">
        <f t="shared" si="28"/>
        <v>2.751504729148753</v>
      </c>
      <c r="BQ18" s="121">
        <v>300035</v>
      </c>
      <c r="BR18" s="122">
        <v>1785</v>
      </c>
      <c r="BS18" s="123">
        <f t="shared" si="29"/>
        <v>5.949305914309997</v>
      </c>
      <c r="BT18" s="122">
        <v>5795</v>
      </c>
      <c r="BU18" s="123">
        <f t="shared" si="30"/>
        <v>19.31441331844618</v>
      </c>
      <c r="BV18" s="122">
        <v>45</v>
      </c>
      <c r="BW18" s="123">
        <f t="shared" si="31"/>
        <v>7.765314926660914</v>
      </c>
      <c r="BX18" s="122">
        <v>27</v>
      </c>
      <c r="BY18" s="123">
        <f t="shared" si="32"/>
        <v>4.659188955996549</v>
      </c>
      <c r="BZ18" s="122">
        <v>18</v>
      </c>
      <c r="CA18" s="124">
        <f t="shared" si="33"/>
        <v>3.106125970664366</v>
      </c>
      <c r="CB18" s="12">
        <v>303896</v>
      </c>
      <c r="CC18" s="11">
        <v>1862</v>
      </c>
      <c r="CD18" s="12">
        <f t="shared" si="34"/>
        <v>6.127096111827731</v>
      </c>
      <c r="CE18" s="11">
        <v>5496</v>
      </c>
      <c r="CF18" s="12">
        <f t="shared" si="43"/>
        <v>18.08513438808013</v>
      </c>
      <c r="CG18" s="11">
        <v>48</v>
      </c>
      <c r="CH18" s="12">
        <f t="shared" si="35"/>
        <v>8.733624454148472</v>
      </c>
      <c r="CI18" s="11">
        <v>30</v>
      </c>
      <c r="CJ18" s="12">
        <f t="shared" si="36"/>
        <v>5.458515283842795</v>
      </c>
      <c r="CK18" s="11">
        <v>18</v>
      </c>
      <c r="CL18" s="124">
        <f t="shared" si="37"/>
        <v>3.2751091703056767</v>
      </c>
      <c r="CM18" s="12">
        <v>307443</v>
      </c>
      <c r="CN18" s="11">
        <v>2310</v>
      </c>
      <c r="CO18" s="12">
        <f t="shared" si="38"/>
        <v>7.513587884583484</v>
      </c>
      <c r="CP18" s="12">
        <v>4369</v>
      </c>
      <c r="CQ18" s="12">
        <f t="shared" si="39"/>
        <v>14.210764271751186</v>
      </c>
      <c r="CR18" s="12">
        <v>54</v>
      </c>
      <c r="CS18" s="12">
        <f t="shared" si="40"/>
        <v>12.359807736324102</v>
      </c>
      <c r="CT18" s="11">
        <v>43</v>
      </c>
      <c r="CU18" s="12">
        <f t="shared" si="41"/>
        <v>9.842069123369193</v>
      </c>
      <c r="CV18" s="11">
        <v>11</v>
      </c>
      <c r="CW18" s="124">
        <f t="shared" si="42"/>
        <v>2.5177386129549095</v>
      </c>
    </row>
    <row r="19" spans="2:101" ht="14.25">
      <c r="B19" s="18" t="s">
        <v>13</v>
      </c>
      <c r="C19" s="10">
        <v>1883251</v>
      </c>
      <c r="D19" s="9">
        <v>5121</v>
      </c>
      <c r="E19" s="10">
        <v>11.119700174145665</v>
      </c>
      <c r="F19" s="10">
        <v>28663</v>
      </c>
      <c r="G19" s="10">
        <f t="shared" si="1"/>
        <v>15.219957403447548</v>
      </c>
      <c r="H19" s="10">
        <v>351</v>
      </c>
      <c r="I19" s="10">
        <f t="shared" si="2"/>
        <v>12.245752363674423</v>
      </c>
      <c r="J19" s="9">
        <v>54</v>
      </c>
      <c r="K19" s="10">
        <f t="shared" si="3"/>
        <v>1.8839619021037575</v>
      </c>
      <c r="L19" s="9">
        <v>38</v>
      </c>
      <c r="M19" s="10">
        <f t="shared" si="4"/>
        <v>1.3257509681470885</v>
      </c>
      <c r="N19" s="45">
        <v>1935394</v>
      </c>
      <c r="O19" s="39">
        <v>10986</v>
      </c>
      <c r="P19" s="29">
        <f t="shared" si="5"/>
        <v>5.676363572481883</v>
      </c>
      <c r="Q19" s="29">
        <v>24625</v>
      </c>
      <c r="R19" s="29">
        <f t="shared" si="6"/>
        <v>12.723507461529797</v>
      </c>
      <c r="S19" s="29">
        <v>234</v>
      </c>
      <c r="T19" s="29">
        <f t="shared" si="7"/>
        <v>9.50253807106599</v>
      </c>
      <c r="U19" s="29">
        <v>152</v>
      </c>
      <c r="V19" s="29">
        <f t="shared" si="8"/>
        <v>6.1725888324873095</v>
      </c>
      <c r="W19" s="29">
        <v>82</v>
      </c>
      <c r="X19" s="29">
        <f t="shared" si="9"/>
        <v>3.3299492385786804</v>
      </c>
      <c r="Y19" s="66">
        <v>1986784</v>
      </c>
      <c r="Z19" s="67">
        <v>10883</v>
      </c>
      <c r="AA19" s="67">
        <f t="shared" si="10"/>
        <v>5.477696619260071</v>
      </c>
      <c r="AB19" s="67">
        <v>29246</v>
      </c>
      <c r="AC19" s="67">
        <f t="shared" si="11"/>
        <v>14.720271554431685</v>
      </c>
      <c r="AD19" s="67">
        <v>335</v>
      </c>
      <c r="AE19" s="67">
        <f t="shared" si="12"/>
        <v>11.454557888258224</v>
      </c>
      <c r="AF19" s="67">
        <v>213</v>
      </c>
      <c r="AG19" s="67">
        <f t="shared" si="13"/>
        <v>7.2830472543253775</v>
      </c>
      <c r="AH19" s="67">
        <v>122</v>
      </c>
      <c r="AI19" s="67">
        <f t="shared" si="14"/>
        <v>4.171510633932845</v>
      </c>
      <c r="AJ19" s="104">
        <v>2037428</v>
      </c>
      <c r="AK19" s="105">
        <v>11061</v>
      </c>
      <c r="AL19" s="106">
        <f t="shared" si="15"/>
        <v>5.428903499902819</v>
      </c>
      <c r="AM19" s="105">
        <v>28593</v>
      </c>
      <c r="AN19" s="106">
        <f t="shared" si="16"/>
        <v>14.033870153939182</v>
      </c>
      <c r="AO19" s="107">
        <v>290</v>
      </c>
      <c r="AP19" s="106">
        <f t="shared" si="17"/>
        <v>10.1423425313888</v>
      </c>
      <c r="AQ19" s="105">
        <v>194</v>
      </c>
      <c r="AR19" s="106">
        <f t="shared" si="18"/>
        <v>6.78487741754975</v>
      </c>
      <c r="AS19" s="105">
        <v>96</v>
      </c>
      <c r="AT19" s="106">
        <f t="shared" si="19"/>
        <v>3.3574651138390514</v>
      </c>
      <c r="AU19" s="80">
        <v>2087359</v>
      </c>
      <c r="AV19" s="9">
        <v>10986</v>
      </c>
      <c r="AW19" s="29">
        <f t="shared" si="20"/>
        <v>5.263109987309322</v>
      </c>
      <c r="AX19" s="9">
        <v>24625</v>
      </c>
      <c r="AY19" s="29">
        <f t="shared" si="0"/>
        <v>11.797204026715098</v>
      </c>
      <c r="AZ19" s="77">
        <v>234</v>
      </c>
      <c r="BA19" s="29">
        <f t="shared" si="21"/>
        <v>9.50253807106599</v>
      </c>
      <c r="BB19" s="9">
        <v>152</v>
      </c>
      <c r="BC19" s="29">
        <f t="shared" si="22"/>
        <v>6.1725888324873095</v>
      </c>
      <c r="BD19" s="9">
        <v>82</v>
      </c>
      <c r="BE19" s="29">
        <f t="shared" si="23"/>
        <v>3.3299492385786804</v>
      </c>
      <c r="BF19" s="80">
        <v>2136695</v>
      </c>
      <c r="BG19" s="9">
        <v>11036</v>
      </c>
      <c r="BH19" s="29">
        <f t="shared" si="24"/>
        <v>5.164986111728628</v>
      </c>
      <c r="BI19" s="9">
        <v>25918</v>
      </c>
      <c r="BJ19" s="29">
        <f t="shared" si="25"/>
        <v>12.129948354819009</v>
      </c>
      <c r="BK19" s="9">
        <v>280</v>
      </c>
      <c r="BL19" s="29">
        <f t="shared" si="26"/>
        <v>10.803302723975616</v>
      </c>
      <c r="BM19" s="9">
        <v>191</v>
      </c>
      <c r="BN19" s="29">
        <f t="shared" si="27"/>
        <v>7.369395786711937</v>
      </c>
      <c r="BO19" s="9">
        <v>89</v>
      </c>
      <c r="BP19" s="29">
        <f t="shared" si="28"/>
        <v>3.4339069372636777</v>
      </c>
      <c r="BQ19" s="125">
        <v>2185597</v>
      </c>
      <c r="BR19" s="126">
        <v>10986</v>
      </c>
      <c r="BS19" s="127">
        <f t="shared" si="29"/>
        <v>5.026544234824627</v>
      </c>
      <c r="BT19" s="126">
        <v>24625</v>
      </c>
      <c r="BU19" s="127">
        <f t="shared" si="30"/>
        <v>11.266944454993304</v>
      </c>
      <c r="BV19" s="126">
        <v>234</v>
      </c>
      <c r="BW19" s="127">
        <f t="shared" si="31"/>
        <v>9.50253807106599</v>
      </c>
      <c r="BX19" s="126">
        <v>152</v>
      </c>
      <c r="BY19" s="127">
        <f t="shared" si="32"/>
        <v>6.1725888324873095</v>
      </c>
      <c r="BZ19" s="126">
        <v>82</v>
      </c>
      <c r="CA19" s="128">
        <f t="shared" si="33"/>
        <v>3.3299492385786804</v>
      </c>
      <c r="CB19" s="10">
        <v>2233860</v>
      </c>
      <c r="CC19" s="9">
        <v>11469</v>
      </c>
      <c r="CD19" s="10">
        <f t="shared" si="34"/>
        <v>5.134162391555424</v>
      </c>
      <c r="CE19" s="9">
        <v>22513</v>
      </c>
      <c r="CF19" s="10">
        <f t="shared" si="43"/>
        <v>10.07807114143232</v>
      </c>
      <c r="CG19" s="9">
        <v>240</v>
      </c>
      <c r="CH19" s="10">
        <f t="shared" si="35"/>
        <v>10.660507262470572</v>
      </c>
      <c r="CI19" s="9">
        <v>163</v>
      </c>
      <c r="CJ19" s="10">
        <f t="shared" si="36"/>
        <v>7.240261182427931</v>
      </c>
      <c r="CK19" s="9">
        <v>77</v>
      </c>
      <c r="CL19" s="128">
        <f t="shared" si="37"/>
        <v>3.420246080042642</v>
      </c>
      <c r="CM19" s="10">
        <v>2281194</v>
      </c>
      <c r="CN19" s="9">
        <v>13736</v>
      </c>
      <c r="CO19" s="10">
        <f t="shared" si="38"/>
        <v>6.021408087168386</v>
      </c>
      <c r="CP19" s="10">
        <v>18778</v>
      </c>
      <c r="CQ19" s="10">
        <f t="shared" si="39"/>
        <v>8.231654124988932</v>
      </c>
      <c r="CR19" s="10">
        <v>170</v>
      </c>
      <c r="CS19" s="10">
        <f t="shared" si="40"/>
        <v>9.053147300031952</v>
      </c>
      <c r="CT19" s="9">
        <v>134</v>
      </c>
      <c r="CU19" s="10">
        <f t="shared" si="41"/>
        <v>7.136010224731068</v>
      </c>
      <c r="CV19" s="9">
        <v>36</v>
      </c>
      <c r="CW19" s="128">
        <f t="shared" si="42"/>
        <v>1.917137075300884</v>
      </c>
    </row>
    <row r="20" spans="2:101" ht="14.25">
      <c r="B20" s="17" t="s">
        <v>14</v>
      </c>
      <c r="C20" s="12">
        <v>463401</v>
      </c>
      <c r="D20" s="11">
        <v>10649</v>
      </c>
      <c r="E20" s="12">
        <v>5.308026539634245</v>
      </c>
      <c r="F20" s="12">
        <v>7453</v>
      </c>
      <c r="G20" s="12">
        <f t="shared" si="1"/>
        <v>16.083262660201424</v>
      </c>
      <c r="H20" s="12">
        <v>95</v>
      </c>
      <c r="I20" s="12">
        <f t="shared" si="2"/>
        <v>12.746545015430028</v>
      </c>
      <c r="J20" s="11">
        <v>209</v>
      </c>
      <c r="K20" s="12">
        <f t="shared" si="3"/>
        <v>28.04239903394606</v>
      </c>
      <c r="L20" s="11">
        <v>110</v>
      </c>
      <c r="M20" s="12">
        <f t="shared" si="4"/>
        <v>14.7591573862874</v>
      </c>
      <c r="N20" s="44">
        <v>463325</v>
      </c>
      <c r="O20" s="40">
        <v>4876</v>
      </c>
      <c r="P20" s="13">
        <f t="shared" si="5"/>
        <v>10.523930286515945</v>
      </c>
      <c r="Q20" s="13">
        <v>5977</v>
      </c>
      <c r="R20" s="13">
        <f t="shared" si="6"/>
        <v>12.900232018561486</v>
      </c>
      <c r="S20" s="13">
        <v>51</v>
      </c>
      <c r="T20" s="13">
        <f t="shared" si="7"/>
        <v>8.532708716747532</v>
      </c>
      <c r="U20" s="13">
        <v>34</v>
      </c>
      <c r="V20" s="13">
        <f t="shared" si="8"/>
        <v>5.688472477831688</v>
      </c>
      <c r="W20" s="13">
        <v>17</v>
      </c>
      <c r="X20" s="13">
        <f t="shared" si="9"/>
        <v>2.844236238915844</v>
      </c>
      <c r="Y20" s="64">
        <v>463251</v>
      </c>
      <c r="Z20" s="65">
        <v>5031</v>
      </c>
      <c r="AA20" s="65">
        <f t="shared" si="10"/>
        <v>10.860203215967154</v>
      </c>
      <c r="AB20" s="65">
        <v>7399</v>
      </c>
      <c r="AC20" s="65">
        <f t="shared" si="11"/>
        <v>15.971902920878746</v>
      </c>
      <c r="AD20" s="65">
        <v>78</v>
      </c>
      <c r="AE20" s="65">
        <f t="shared" si="12"/>
        <v>10.54196513042303</v>
      </c>
      <c r="AF20" s="65">
        <v>54</v>
      </c>
      <c r="AG20" s="65">
        <f t="shared" si="13"/>
        <v>7.298283551831329</v>
      </c>
      <c r="AH20" s="65">
        <v>24</v>
      </c>
      <c r="AI20" s="65">
        <f t="shared" si="14"/>
        <v>3.2436815785917017</v>
      </c>
      <c r="AJ20" s="100">
        <v>463178</v>
      </c>
      <c r="AK20" s="101">
        <v>5100</v>
      </c>
      <c r="AL20" s="102">
        <f t="shared" si="15"/>
        <v>11.010885663826866</v>
      </c>
      <c r="AM20" s="101">
        <v>7204</v>
      </c>
      <c r="AN20" s="102">
        <f t="shared" si="16"/>
        <v>15.553415749452695</v>
      </c>
      <c r="AO20" s="103">
        <v>73</v>
      </c>
      <c r="AP20" s="102">
        <f t="shared" si="17"/>
        <v>10.133259300388673</v>
      </c>
      <c r="AQ20" s="101">
        <v>48</v>
      </c>
      <c r="AR20" s="102">
        <f t="shared" si="18"/>
        <v>6.662965019433648</v>
      </c>
      <c r="AS20" s="101">
        <v>25</v>
      </c>
      <c r="AT20" s="102">
        <f t="shared" si="19"/>
        <v>3.470294280955025</v>
      </c>
      <c r="AU20" s="79">
        <v>463106</v>
      </c>
      <c r="AV20" s="11">
        <v>4876</v>
      </c>
      <c r="AW20" s="13">
        <f t="shared" si="20"/>
        <v>10.528906988896711</v>
      </c>
      <c r="AX20" s="11">
        <v>5977</v>
      </c>
      <c r="AY20" s="13">
        <f t="shared" si="0"/>
        <v>12.906332459523306</v>
      </c>
      <c r="AZ20" s="76">
        <v>51</v>
      </c>
      <c r="BA20" s="13">
        <f t="shared" si="21"/>
        <v>8.532708716747532</v>
      </c>
      <c r="BB20" s="11">
        <v>34</v>
      </c>
      <c r="BC20" s="13">
        <f t="shared" si="22"/>
        <v>5.688472477831688</v>
      </c>
      <c r="BD20" s="11">
        <v>17</v>
      </c>
      <c r="BE20" s="13">
        <f t="shared" si="23"/>
        <v>2.844236238915844</v>
      </c>
      <c r="BF20" s="79">
        <v>463034</v>
      </c>
      <c r="BG20" s="11">
        <v>4924</v>
      </c>
      <c r="BH20" s="13">
        <f t="shared" si="24"/>
        <v>10.63420828708043</v>
      </c>
      <c r="BI20" s="11">
        <v>6484</v>
      </c>
      <c r="BJ20" s="13">
        <f t="shared" si="25"/>
        <v>14.003291334977561</v>
      </c>
      <c r="BK20" s="11">
        <v>45</v>
      </c>
      <c r="BL20" s="13">
        <f t="shared" si="26"/>
        <v>6.9401603948180135</v>
      </c>
      <c r="BM20" s="11">
        <v>37</v>
      </c>
      <c r="BN20" s="13">
        <f t="shared" si="27"/>
        <v>5.706354102405922</v>
      </c>
      <c r="BO20" s="11">
        <v>8</v>
      </c>
      <c r="BP20" s="13">
        <f t="shared" si="28"/>
        <v>1.2338062924120914</v>
      </c>
      <c r="BQ20" s="121">
        <v>462964</v>
      </c>
      <c r="BR20" s="122">
        <v>4876</v>
      </c>
      <c r="BS20" s="123">
        <f t="shared" si="29"/>
        <v>10.532136408014447</v>
      </c>
      <c r="BT20" s="122">
        <v>5977</v>
      </c>
      <c r="BU20" s="123">
        <f t="shared" si="30"/>
        <v>12.910291080947978</v>
      </c>
      <c r="BV20" s="122">
        <v>51</v>
      </c>
      <c r="BW20" s="123">
        <f t="shared" si="31"/>
        <v>8.532708716747532</v>
      </c>
      <c r="BX20" s="122">
        <v>34</v>
      </c>
      <c r="BY20" s="123">
        <f t="shared" si="32"/>
        <v>5.688472477831688</v>
      </c>
      <c r="BZ20" s="122">
        <v>17</v>
      </c>
      <c r="CA20" s="124">
        <f t="shared" si="33"/>
        <v>2.844236238915844</v>
      </c>
      <c r="CB20" s="12">
        <v>462895</v>
      </c>
      <c r="CC20" s="11">
        <v>4780</v>
      </c>
      <c r="CD20" s="12">
        <f t="shared" si="34"/>
        <v>10.326315903174587</v>
      </c>
      <c r="CE20" s="11">
        <v>5257</v>
      </c>
      <c r="CF20" s="12">
        <f t="shared" si="43"/>
        <v>11.35678717635749</v>
      </c>
      <c r="CG20" s="11">
        <v>39</v>
      </c>
      <c r="CH20" s="12">
        <f t="shared" si="35"/>
        <v>7.418679855430854</v>
      </c>
      <c r="CI20" s="11">
        <v>28</v>
      </c>
      <c r="CJ20" s="12">
        <f t="shared" si="36"/>
        <v>5.326231691078562</v>
      </c>
      <c r="CK20" s="11">
        <v>11</v>
      </c>
      <c r="CL20" s="124">
        <f t="shared" si="37"/>
        <v>2.0924481643522923</v>
      </c>
      <c r="CM20" s="12">
        <v>462827</v>
      </c>
      <c r="CN20" s="11">
        <v>5060</v>
      </c>
      <c r="CO20" s="12">
        <f t="shared" si="38"/>
        <v>10.932810747860431</v>
      </c>
      <c r="CP20" s="12">
        <v>4517</v>
      </c>
      <c r="CQ20" s="12">
        <f t="shared" si="39"/>
        <v>9.759586195273828</v>
      </c>
      <c r="CR20" s="12">
        <v>42</v>
      </c>
      <c r="CS20" s="12">
        <f t="shared" si="40"/>
        <v>9.298206774407793</v>
      </c>
      <c r="CT20" s="11">
        <v>29</v>
      </c>
      <c r="CU20" s="12">
        <f t="shared" si="41"/>
        <v>6.420190391853</v>
      </c>
      <c r="CV20" s="11">
        <v>13</v>
      </c>
      <c r="CW20" s="124">
        <f t="shared" si="42"/>
        <v>2.878016382554793</v>
      </c>
    </row>
    <row r="21" spans="2:101" ht="14.25">
      <c r="B21" s="18" t="s">
        <v>24</v>
      </c>
      <c r="C21" s="10">
        <v>627150</v>
      </c>
      <c r="D21" s="9">
        <v>5607</v>
      </c>
      <c r="E21" s="10">
        <v>8.997371554377374</v>
      </c>
      <c r="F21" s="10">
        <v>12671</v>
      </c>
      <c r="G21" s="10">
        <f t="shared" si="1"/>
        <v>20.204097903212947</v>
      </c>
      <c r="H21" s="10">
        <v>133</v>
      </c>
      <c r="I21" s="10">
        <f t="shared" si="2"/>
        <v>10.496409123194697</v>
      </c>
      <c r="J21" s="9">
        <v>106</v>
      </c>
      <c r="K21" s="10">
        <f t="shared" si="3"/>
        <v>8.365559150816825</v>
      </c>
      <c r="L21" s="9">
        <v>55</v>
      </c>
      <c r="M21" s="10">
        <f t="shared" si="4"/>
        <v>4.34062031410307</v>
      </c>
      <c r="N21" s="45">
        <v>630029</v>
      </c>
      <c r="O21" s="39">
        <v>5585</v>
      </c>
      <c r="P21" s="29">
        <f t="shared" si="5"/>
        <v>8.864671308781025</v>
      </c>
      <c r="Q21" s="29">
        <v>11126</v>
      </c>
      <c r="R21" s="29">
        <f t="shared" si="6"/>
        <v>17.659504562488394</v>
      </c>
      <c r="S21" s="29">
        <v>101</v>
      </c>
      <c r="T21" s="29">
        <f t="shared" si="7"/>
        <v>9.077835700161783</v>
      </c>
      <c r="U21" s="29">
        <v>63</v>
      </c>
      <c r="V21" s="29">
        <f t="shared" si="8"/>
        <v>5.662412367427647</v>
      </c>
      <c r="W21" s="29">
        <v>38</v>
      </c>
      <c r="X21" s="29">
        <f t="shared" si="9"/>
        <v>3.4154233327341363</v>
      </c>
      <c r="Y21" s="66">
        <v>632842</v>
      </c>
      <c r="Z21" s="67">
        <v>5662</v>
      </c>
      <c r="AA21" s="67">
        <f t="shared" si="10"/>
        <v>8.946940942604947</v>
      </c>
      <c r="AB21" s="67">
        <v>13264</v>
      </c>
      <c r="AC21" s="67">
        <f t="shared" si="11"/>
        <v>20.959417990588488</v>
      </c>
      <c r="AD21" s="67">
        <v>140</v>
      </c>
      <c r="AE21" s="67">
        <f t="shared" si="12"/>
        <v>10.554885404101327</v>
      </c>
      <c r="AF21" s="67">
        <v>94</v>
      </c>
      <c r="AG21" s="67">
        <f t="shared" si="13"/>
        <v>7.086851628468033</v>
      </c>
      <c r="AH21" s="67">
        <v>46</v>
      </c>
      <c r="AI21" s="67">
        <f t="shared" si="14"/>
        <v>3.4680337756332933</v>
      </c>
      <c r="AJ21" s="104">
        <v>635593</v>
      </c>
      <c r="AK21" s="105">
        <v>5699</v>
      </c>
      <c r="AL21" s="106">
        <f t="shared" si="15"/>
        <v>8.966429775028988</v>
      </c>
      <c r="AM21" s="105">
        <v>12715</v>
      </c>
      <c r="AN21" s="106">
        <f t="shared" si="16"/>
        <v>20.004940268379293</v>
      </c>
      <c r="AO21" s="107">
        <v>112</v>
      </c>
      <c r="AP21" s="106">
        <f t="shared" si="17"/>
        <v>8.808493904836807</v>
      </c>
      <c r="AQ21" s="105">
        <v>76</v>
      </c>
      <c r="AR21" s="106">
        <f t="shared" si="18"/>
        <v>5.977192292567834</v>
      </c>
      <c r="AS21" s="105">
        <v>36</v>
      </c>
      <c r="AT21" s="106">
        <f t="shared" si="19"/>
        <v>2.8313016122689736</v>
      </c>
      <c r="AU21" s="80">
        <v>638287</v>
      </c>
      <c r="AV21" s="9">
        <v>5585</v>
      </c>
      <c r="AW21" s="29">
        <f t="shared" si="20"/>
        <v>8.749982374699782</v>
      </c>
      <c r="AX21" s="9">
        <v>11126</v>
      </c>
      <c r="AY21" s="29">
        <f>(AX21*1000)/AU21</f>
        <v>17.431030241881786</v>
      </c>
      <c r="AZ21" s="77">
        <v>101</v>
      </c>
      <c r="BA21" s="29">
        <f t="shared" si="21"/>
        <v>9.077835700161783</v>
      </c>
      <c r="BB21" s="9">
        <v>63</v>
      </c>
      <c r="BC21" s="29">
        <f t="shared" si="22"/>
        <v>5.662412367427647</v>
      </c>
      <c r="BD21" s="9">
        <v>38</v>
      </c>
      <c r="BE21" s="29">
        <f t="shared" si="23"/>
        <v>3.4154233327341363</v>
      </c>
      <c r="BF21" s="80">
        <v>640916</v>
      </c>
      <c r="BG21" s="9">
        <v>5796</v>
      </c>
      <c r="BH21" s="29">
        <f t="shared" si="24"/>
        <v>9.04330676718946</v>
      </c>
      <c r="BI21" s="9">
        <v>11257</v>
      </c>
      <c r="BJ21" s="29">
        <f t="shared" si="25"/>
        <v>17.563924133583807</v>
      </c>
      <c r="BK21" s="9">
        <v>102</v>
      </c>
      <c r="BL21" s="29">
        <f t="shared" si="26"/>
        <v>9.061028693257528</v>
      </c>
      <c r="BM21" s="9">
        <v>63</v>
      </c>
      <c r="BN21" s="29">
        <f t="shared" si="27"/>
        <v>5.59651772230612</v>
      </c>
      <c r="BO21" s="9">
        <v>39</v>
      </c>
      <c r="BP21" s="29">
        <f t="shared" si="28"/>
        <v>3.464510970951408</v>
      </c>
      <c r="BQ21" s="125">
        <v>643437</v>
      </c>
      <c r="BR21" s="126">
        <v>5585</v>
      </c>
      <c r="BS21" s="127">
        <f t="shared" si="29"/>
        <v>8.679948464263013</v>
      </c>
      <c r="BT21" s="126">
        <v>11126</v>
      </c>
      <c r="BU21" s="127">
        <f t="shared" si="30"/>
        <v>17.29151416533398</v>
      </c>
      <c r="BV21" s="126">
        <v>101</v>
      </c>
      <c r="BW21" s="127">
        <f t="shared" si="31"/>
        <v>9.077835700161783</v>
      </c>
      <c r="BX21" s="126">
        <v>63</v>
      </c>
      <c r="BY21" s="127">
        <f t="shared" si="32"/>
        <v>5.662412367427647</v>
      </c>
      <c r="BZ21" s="126">
        <v>38</v>
      </c>
      <c r="CA21" s="128">
        <f t="shared" si="33"/>
        <v>3.4154233327341363</v>
      </c>
      <c r="CB21" s="10">
        <v>645880</v>
      </c>
      <c r="CC21" s="9">
        <v>5911</v>
      </c>
      <c r="CD21" s="10">
        <f t="shared" si="34"/>
        <v>9.151854833715241</v>
      </c>
      <c r="CE21" s="9">
        <v>10147</v>
      </c>
      <c r="CF21" s="10">
        <f t="shared" si="43"/>
        <v>15.71034867157986</v>
      </c>
      <c r="CG21" s="9">
        <v>82</v>
      </c>
      <c r="CH21" s="10">
        <f t="shared" si="35"/>
        <v>8.081206267862422</v>
      </c>
      <c r="CI21" s="9">
        <v>52</v>
      </c>
      <c r="CJ21" s="10">
        <f t="shared" si="36"/>
        <v>5.12466738937617</v>
      </c>
      <c r="CK21" s="9">
        <v>30</v>
      </c>
      <c r="CL21" s="128">
        <f t="shared" si="37"/>
        <v>2.9565388784862523</v>
      </c>
      <c r="CM21" s="10">
        <v>648312</v>
      </c>
      <c r="CN21" s="9">
        <v>6435</v>
      </c>
      <c r="CO21" s="10">
        <f t="shared" si="38"/>
        <v>9.925776477992079</v>
      </c>
      <c r="CP21" s="10">
        <v>8772</v>
      </c>
      <c r="CQ21" s="10">
        <f t="shared" si="39"/>
        <v>13.530522341095029</v>
      </c>
      <c r="CR21" s="10">
        <v>67</v>
      </c>
      <c r="CS21" s="10">
        <f t="shared" si="40"/>
        <v>7.637938896488828</v>
      </c>
      <c r="CT21" s="9">
        <v>49</v>
      </c>
      <c r="CU21" s="10">
        <f t="shared" si="41"/>
        <v>5.585955312357501</v>
      </c>
      <c r="CV21" s="9">
        <v>18</v>
      </c>
      <c r="CW21" s="128">
        <f t="shared" si="42"/>
        <v>2.0519835841313268</v>
      </c>
    </row>
    <row r="22" spans="2:101" ht="14.25">
      <c r="B22" s="17" t="s">
        <v>6</v>
      </c>
      <c r="C22" s="12">
        <v>331834</v>
      </c>
      <c r="D22" s="11">
        <v>2052</v>
      </c>
      <c r="E22" s="12">
        <v>6.170389347959442</v>
      </c>
      <c r="F22" s="12">
        <v>6650</v>
      </c>
      <c r="G22" s="12">
        <f t="shared" si="1"/>
        <v>20.040140552203813</v>
      </c>
      <c r="H22" s="12">
        <v>75</v>
      </c>
      <c r="I22" s="12">
        <f t="shared" si="2"/>
        <v>11.278195488721805</v>
      </c>
      <c r="J22" s="11">
        <v>55</v>
      </c>
      <c r="K22" s="12">
        <f t="shared" si="3"/>
        <v>8.270676691729323</v>
      </c>
      <c r="L22" s="11">
        <v>26</v>
      </c>
      <c r="M22" s="12">
        <f t="shared" si="4"/>
        <v>3.9097744360902253</v>
      </c>
      <c r="N22" s="44">
        <v>335491</v>
      </c>
      <c r="O22" s="40">
        <v>2379</v>
      </c>
      <c r="P22" s="13">
        <f t="shared" si="5"/>
        <v>7.091099314139575</v>
      </c>
      <c r="Q22" s="13">
        <v>5280</v>
      </c>
      <c r="R22" s="13">
        <f t="shared" si="6"/>
        <v>15.738127103260593</v>
      </c>
      <c r="S22" s="13">
        <v>59</v>
      </c>
      <c r="T22" s="13">
        <f t="shared" si="7"/>
        <v>11.174242424242424</v>
      </c>
      <c r="U22" s="13">
        <v>44</v>
      </c>
      <c r="V22" s="13">
        <f t="shared" si="8"/>
        <v>8.333333333333334</v>
      </c>
      <c r="W22" s="13">
        <v>15</v>
      </c>
      <c r="X22" s="13">
        <f t="shared" si="9"/>
        <v>2.840909090909091</v>
      </c>
      <c r="Y22" s="64">
        <v>339152</v>
      </c>
      <c r="Z22" s="65">
        <v>2166</v>
      </c>
      <c r="AA22" s="65">
        <f t="shared" si="10"/>
        <v>6.386516959947162</v>
      </c>
      <c r="AB22" s="65">
        <v>6766</v>
      </c>
      <c r="AC22" s="65">
        <f t="shared" si="11"/>
        <v>19.94975704109072</v>
      </c>
      <c r="AD22" s="65">
        <v>66</v>
      </c>
      <c r="AE22" s="65">
        <f t="shared" si="12"/>
        <v>9.754655631096659</v>
      </c>
      <c r="AF22" s="65">
        <v>33</v>
      </c>
      <c r="AG22" s="65">
        <f t="shared" si="13"/>
        <v>4.8773278155483295</v>
      </c>
      <c r="AH22" s="65">
        <v>33</v>
      </c>
      <c r="AI22" s="65">
        <f t="shared" si="14"/>
        <v>4.8773278155483295</v>
      </c>
      <c r="AJ22" s="100">
        <v>342798</v>
      </c>
      <c r="AK22" s="101">
        <v>2118</v>
      </c>
      <c r="AL22" s="102">
        <f t="shared" si="15"/>
        <v>6.178565802600948</v>
      </c>
      <c r="AM22" s="101">
        <v>6373</v>
      </c>
      <c r="AN22" s="102">
        <f t="shared" si="16"/>
        <v>18.59112363549379</v>
      </c>
      <c r="AO22" s="103">
        <v>63</v>
      </c>
      <c r="AP22" s="102">
        <f t="shared" si="17"/>
        <v>9.885454260160051</v>
      </c>
      <c r="AQ22" s="101">
        <v>42</v>
      </c>
      <c r="AR22" s="102">
        <f t="shared" si="18"/>
        <v>6.5903028401067</v>
      </c>
      <c r="AS22" s="101">
        <v>21</v>
      </c>
      <c r="AT22" s="102">
        <f t="shared" si="19"/>
        <v>3.29515142005335</v>
      </c>
      <c r="AU22" s="79">
        <v>346406</v>
      </c>
      <c r="AV22" s="11">
        <v>2379</v>
      </c>
      <c r="AW22" s="13">
        <f t="shared" si="20"/>
        <v>6.867663955012326</v>
      </c>
      <c r="AX22" s="11">
        <v>5280</v>
      </c>
      <c r="AY22" s="13">
        <f aca="true" t="shared" si="44" ref="AY22:AY36">(AX22*1000)/AU22</f>
        <v>15.242230215411974</v>
      </c>
      <c r="AZ22" s="76">
        <v>59</v>
      </c>
      <c r="BA22" s="13">
        <f t="shared" si="21"/>
        <v>11.174242424242424</v>
      </c>
      <c r="BB22" s="11">
        <v>44</v>
      </c>
      <c r="BC22" s="13">
        <f t="shared" si="22"/>
        <v>8.333333333333334</v>
      </c>
      <c r="BD22" s="11">
        <v>15</v>
      </c>
      <c r="BE22" s="13">
        <f t="shared" si="23"/>
        <v>2.840909090909091</v>
      </c>
      <c r="BF22" s="79">
        <v>349867</v>
      </c>
      <c r="BG22" s="11">
        <v>2319</v>
      </c>
      <c r="BH22" s="13">
        <f t="shared" si="24"/>
        <v>6.628233014259704</v>
      </c>
      <c r="BI22" s="11">
        <v>5585</v>
      </c>
      <c r="BJ22" s="13">
        <f t="shared" si="25"/>
        <v>15.963208876515933</v>
      </c>
      <c r="BK22" s="11">
        <v>68</v>
      </c>
      <c r="BL22" s="13">
        <f t="shared" si="26"/>
        <v>12.175470008952551</v>
      </c>
      <c r="BM22" s="11">
        <v>45</v>
      </c>
      <c r="BN22" s="13">
        <f t="shared" si="27"/>
        <v>8.057296329453894</v>
      </c>
      <c r="BO22" s="11">
        <v>23</v>
      </c>
      <c r="BP22" s="13">
        <f t="shared" si="28"/>
        <v>4.118173679498657</v>
      </c>
      <c r="BQ22" s="121">
        <v>353281</v>
      </c>
      <c r="BR22" s="122">
        <v>2379</v>
      </c>
      <c r="BS22" s="123">
        <f t="shared" si="29"/>
        <v>6.734016264673164</v>
      </c>
      <c r="BT22" s="122">
        <v>5280</v>
      </c>
      <c r="BU22" s="123">
        <f t="shared" si="30"/>
        <v>14.945609868631486</v>
      </c>
      <c r="BV22" s="122">
        <v>59</v>
      </c>
      <c r="BW22" s="123">
        <f t="shared" si="31"/>
        <v>11.174242424242424</v>
      </c>
      <c r="BX22" s="122">
        <v>44</v>
      </c>
      <c r="BY22" s="123">
        <f t="shared" si="32"/>
        <v>8.333333333333334</v>
      </c>
      <c r="BZ22" s="122">
        <v>15</v>
      </c>
      <c r="CA22" s="124">
        <f t="shared" si="33"/>
        <v>2.840909090909091</v>
      </c>
      <c r="CB22" s="12">
        <v>356643</v>
      </c>
      <c r="CC22" s="11">
        <v>2379</v>
      </c>
      <c r="CD22" s="12">
        <f t="shared" si="34"/>
        <v>6.670536082300788</v>
      </c>
      <c r="CE22" s="11">
        <v>4740</v>
      </c>
      <c r="CF22" s="12">
        <f t="shared" si="43"/>
        <v>13.290601525895644</v>
      </c>
      <c r="CG22" s="11">
        <v>48</v>
      </c>
      <c r="CH22" s="12">
        <f t="shared" si="35"/>
        <v>10.126582278481013</v>
      </c>
      <c r="CI22" s="11">
        <v>30</v>
      </c>
      <c r="CJ22" s="12">
        <f t="shared" si="36"/>
        <v>6.329113924050633</v>
      </c>
      <c r="CK22" s="11">
        <v>18</v>
      </c>
      <c r="CL22" s="124">
        <f t="shared" si="37"/>
        <v>3.7974683544303796</v>
      </c>
      <c r="CM22" s="12">
        <v>359953</v>
      </c>
      <c r="CN22" s="11">
        <v>2821</v>
      </c>
      <c r="CO22" s="12">
        <f t="shared" si="38"/>
        <v>7.837134292532636</v>
      </c>
      <c r="CP22" s="12">
        <v>3423</v>
      </c>
      <c r="CQ22" s="12">
        <f t="shared" si="39"/>
        <v>9.50957486116243</v>
      </c>
      <c r="CR22" s="12">
        <v>31</v>
      </c>
      <c r="CS22" s="12">
        <f t="shared" si="40"/>
        <v>9.056383289512123</v>
      </c>
      <c r="CT22" s="11">
        <v>25</v>
      </c>
      <c r="CU22" s="12">
        <f t="shared" si="41"/>
        <v>7.303534910896874</v>
      </c>
      <c r="CV22" s="11">
        <v>6</v>
      </c>
      <c r="CW22" s="124">
        <f t="shared" si="42"/>
        <v>1.7528483786152498</v>
      </c>
    </row>
    <row r="23" spans="2:101" s="8" customFormat="1" ht="14.25">
      <c r="B23" s="18" t="s">
        <v>11</v>
      </c>
      <c r="C23" s="10">
        <v>546383</v>
      </c>
      <c r="D23" s="9">
        <v>3698</v>
      </c>
      <c r="E23" s="10">
        <v>6.752956472831128</v>
      </c>
      <c r="F23" s="10">
        <v>9790</v>
      </c>
      <c r="G23" s="10">
        <f t="shared" si="1"/>
        <v>17.917834193230757</v>
      </c>
      <c r="H23" s="10">
        <v>150</v>
      </c>
      <c r="I23" s="10">
        <f t="shared" si="2"/>
        <v>15.321756894790603</v>
      </c>
      <c r="J23" s="9">
        <v>76</v>
      </c>
      <c r="K23" s="10">
        <f t="shared" si="3"/>
        <v>7.763023493360572</v>
      </c>
      <c r="L23" s="9">
        <v>46</v>
      </c>
      <c r="M23" s="10">
        <f t="shared" si="4"/>
        <v>4.698672114402451</v>
      </c>
      <c r="N23" s="45">
        <v>554007</v>
      </c>
      <c r="O23" s="39">
        <v>3977</v>
      </c>
      <c r="P23" s="29">
        <f t="shared" si="5"/>
        <v>7.178609656556686</v>
      </c>
      <c r="Q23" s="29">
        <v>9096</v>
      </c>
      <c r="R23" s="29">
        <f t="shared" si="6"/>
        <v>16.418565108383106</v>
      </c>
      <c r="S23" s="29">
        <v>100</v>
      </c>
      <c r="T23" s="29">
        <f t="shared" si="7"/>
        <v>10.993843447669304</v>
      </c>
      <c r="U23" s="29">
        <v>62</v>
      </c>
      <c r="V23" s="29">
        <f t="shared" si="8"/>
        <v>6.816182937554969</v>
      </c>
      <c r="W23" s="29">
        <v>38</v>
      </c>
      <c r="X23" s="29">
        <f t="shared" si="9"/>
        <v>4.177660510114336</v>
      </c>
      <c r="Y23" s="66">
        <v>561566</v>
      </c>
      <c r="Z23" s="67">
        <v>3782</v>
      </c>
      <c r="AA23" s="67">
        <f t="shared" si="10"/>
        <v>6.734738214208125</v>
      </c>
      <c r="AB23" s="67">
        <v>10810</v>
      </c>
      <c r="AC23" s="67">
        <f t="shared" si="11"/>
        <v>19.249740903117353</v>
      </c>
      <c r="AD23" s="67">
        <v>129</v>
      </c>
      <c r="AE23" s="67">
        <f t="shared" si="12"/>
        <v>11.933395004625346</v>
      </c>
      <c r="AF23" s="67">
        <v>86</v>
      </c>
      <c r="AG23" s="67">
        <f t="shared" si="13"/>
        <v>7.955596669750231</v>
      </c>
      <c r="AH23" s="67">
        <v>43</v>
      </c>
      <c r="AI23" s="67">
        <f t="shared" si="14"/>
        <v>3.9777983348751156</v>
      </c>
      <c r="AJ23" s="104">
        <v>569165</v>
      </c>
      <c r="AK23" s="105">
        <v>3733</v>
      </c>
      <c r="AL23" s="106">
        <f t="shared" si="15"/>
        <v>6.5587307722716615</v>
      </c>
      <c r="AM23" s="105">
        <v>10616</v>
      </c>
      <c r="AN23" s="106">
        <f t="shared" si="16"/>
        <v>18.651884778579145</v>
      </c>
      <c r="AO23" s="107">
        <v>111</v>
      </c>
      <c r="AP23" s="106">
        <f t="shared" si="17"/>
        <v>10.455915599095704</v>
      </c>
      <c r="AQ23" s="105">
        <v>68</v>
      </c>
      <c r="AR23" s="106">
        <f t="shared" si="18"/>
        <v>6.40542577241899</v>
      </c>
      <c r="AS23" s="105">
        <v>43</v>
      </c>
      <c r="AT23" s="106">
        <f t="shared" si="19"/>
        <v>4.050489826676714</v>
      </c>
      <c r="AU23" s="80">
        <v>576737</v>
      </c>
      <c r="AV23" s="9">
        <v>3977</v>
      </c>
      <c r="AW23" s="29">
        <f t="shared" si="20"/>
        <v>6.89569075679209</v>
      </c>
      <c r="AX23" s="9">
        <v>9096</v>
      </c>
      <c r="AY23" s="29">
        <f t="shared" si="44"/>
        <v>15.771486830218974</v>
      </c>
      <c r="AZ23" s="77">
        <v>100</v>
      </c>
      <c r="BA23" s="29">
        <f t="shared" si="21"/>
        <v>10.993843447669304</v>
      </c>
      <c r="BB23" s="9">
        <v>62</v>
      </c>
      <c r="BC23" s="29">
        <f t="shared" si="22"/>
        <v>6.816182937554969</v>
      </c>
      <c r="BD23" s="9">
        <v>38</v>
      </c>
      <c r="BE23" s="29">
        <f t="shared" si="23"/>
        <v>4.177660510114336</v>
      </c>
      <c r="BF23" s="80">
        <v>584267</v>
      </c>
      <c r="BG23" s="9">
        <v>3849</v>
      </c>
      <c r="BH23" s="29">
        <f t="shared" si="24"/>
        <v>6.587741563360587</v>
      </c>
      <c r="BI23" s="9">
        <v>9667</v>
      </c>
      <c r="BJ23" s="29">
        <f t="shared" si="25"/>
        <v>16.545517717071135</v>
      </c>
      <c r="BK23" s="9">
        <v>93</v>
      </c>
      <c r="BL23" s="29">
        <f t="shared" si="26"/>
        <v>9.62035791869246</v>
      </c>
      <c r="BM23" s="9">
        <v>57</v>
      </c>
      <c r="BN23" s="29">
        <f t="shared" si="27"/>
        <v>5.896348401779249</v>
      </c>
      <c r="BO23" s="9">
        <v>36</v>
      </c>
      <c r="BP23" s="29">
        <f t="shared" si="28"/>
        <v>3.7240095169132097</v>
      </c>
      <c r="BQ23" s="125">
        <v>591763</v>
      </c>
      <c r="BR23" s="126">
        <v>3977</v>
      </c>
      <c r="BS23" s="127">
        <f t="shared" si="29"/>
        <v>6.720595914242695</v>
      </c>
      <c r="BT23" s="126">
        <v>9096</v>
      </c>
      <c r="BU23" s="127">
        <f t="shared" si="30"/>
        <v>15.371018465162573</v>
      </c>
      <c r="BV23" s="126">
        <v>100</v>
      </c>
      <c r="BW23" s="127">
        <f t="shared" si="31"/>
        <v>10.993843447669304</v>
      </c>
      <c r="BX23" s="126">
        <v>62</v>
      </c>
      <c r="BY23" s="127">
        <f t="shared" si="32"/>
        <v>6.816182937554969</v>
      </c>
      <c r="BZ23" s="126">
        <v>38</v>
      </c>
      <c r="CA23" s="128">
        <f t="shared" si="33"/>
        <v>4.177660510114336</v>
      </c>
      <c r="CB23" s="10">
        <v>599119</v>
      </c>
      <c r="CC23" s="9">
        <v>3930</v>
      </c>
      <c r="CD23" s="10">
        <f t="shared" si="34"/>
        <v>6.559631725917556</v>
      </c>
      <c r="CE23" s="9">
        <v>8143</v>
      </c>
      <c r="CF23" s="10">
        <f t="shared" si="43"/>
        <v>13.591623700800676</v>
      </c>
      <c r="CG23" s="9">
        <v>76</v>
      </c>
      <c r="CH23" s="10">
        <f t="shared" si="35"/>
        <v>9.333169593515903</v>
      </c>
      <c r="CI23" s="9">
        <v>47</v>
      </c>
      <c r="CJ23" s="10">
        <f t="shared" si="36"/>
        <v>5.771828564411151</v>
      </c>
      <c r="CK23" s="9">
        <v>29</v>
      </c>
      <c r="CL23" s="128">
        <f t="shared" si="37"/>
        <v>3.5613410291047525</v>
      </c>
      <c r="CM23" s="10">
        <v>606413</v>
      </c>
      <c r="CN23" s="9">
        <v>4735</v>
      </c>
      <c r="CO23" s="10">
        <f t="shared" si="38"/>
        <v>7.808209916344142</v>
      </c>
      <c r="CP23" s="10">
        <v>7030</v>
      </c>
      <c r="CQ23" s="10">
        <f t="shared" si="39"/>
        <v>11.592759390052654</v>
      </c>
      <c r="CR23" s="10">
        <v>42</v>
      </c>
      <c r="CS23" s="10">
        <f t="shared" si="40"/>
        <v>5.974395448079658</v>
      </c>
      <c r="CT23" s="9">
        <v>29</v>
      </c>
      <c r="CU23" s="10">
        <f t="shared" si="41"/>
        <v>4.125177809388336</v>
      </c>
      <c r="CV23" s="9">
        <v>13</v>
      </c>
      <c r="CW23" s="128">
        <f t="shared" si="42"/>
        <v>1.8492176386913228</v>
      </c>
    </row>
    <row r="24" spans="2:101" s="8" customFormat="1" ht="14.25">
      <c r="B24" s="17" t="s">
        <v>12</v>
      </c>
      <c r="C24" s="12">
        <v>472015</v>
      </c>
      <c r="D24" s="11">
        <v>2787</v>
      </c>
      <c r="E24" s="12">
        <v>5.830983086592296</v>
      </c>
      <c r="F24" s="12">
        <v>9930</v>
      </c>
      <c r="G24" s="12">
        <f t="shared" si="1"/>
        <v>21.03746702964948</v>
      </c>
      <c r="H24" s="12">
        <v>138</v>
      </c>
      <c r="I24" s="12">
        <f t="shared" si="2"/>
        <v>13.897280966767372</v>
      </c>
      <c r="J24" s="11">
        <v>87</v>
      </c>
      <c r="K24" s="12">
        <f t="shared" si="3"/>
        <v>8.761329305135952</v>
      </c>
      <c r="L24" s="11">
        <v>46</v>
      </c>
      <c r="M24" s="12">
        <f t="shared" si="4"/>
        <v>4.632426988922457</v>
      </c>
      <c r="N24" s="44">
        <v>481041</v>
      </c>
      <c r="O24" s="40">
        <v>2767</v>
      </c>
      <c r="P24" s="13">
        <f t="shared" si="5"/>
        <v>5.752108448136437</v>
      </c>
      <c r="Q24" s="13">
        <v>9238</v>
      </c>
      <c r="R24" s="13">
        <f t="shared" si="6"/>
        <v>19.20418425872223</v>
      </c>
      <c r="S24" s="13">
        <v>87</v>
      </c>
      <c r="T24" s="13">
        <f t="shared" si="7"/>
        <v>9.417622862091362</v>
      </c>
      <c r="U24" s="13">
        <v>48</v>
      </c>
      <c r="V24" s="13">
        <f t="shared" si="8"/>
        <v>5.195929854946958</v>
      </c>
      <c r="W24" s="13">
        <v>39</v>
      </c>
      <c r="X24" s="13">
        <f t="shared" si="9"/>
        <v>4.221693007144403</v>
      </c>
      <c r="Y24" s="64">
        <v>489912</v>
      </c>
      <c r="Z24" s="65">
        <v>2912</v>
      </c>
      <c r="AA24" s="65">
        <f t="shared" si="10"/>
        <v>5.943924623197636</v>
      </c>
      <c r="AB24" s="65">
        <v>10646</v>
      </c>
      <c r="AC24" s="65">
        <f t="shared" si="11"/>
        <v>21.730433220660036</v>
      </c>
      <c r="AD24" s="65">
        <v>145</v>
      </c>
      <c r="AE24" s="65">
        <f t="shared" si="12"/>
        <v>13.62013901934999</v>
      </c>
      <c r="AF24" s="65">
        <v>91</v>
      </c>
      <c r="AG24" s="65">
        <f t="shared" si="13"/>
        <v>8.54781138455758</v>
      </c>
      <c r="AH24" s="65">
        <v>54</v>
      </c>
      <c r="AI24" s="65">
        <f t="shared" si="14"/>
        <v>5.07232763479241</v>
      </c>
      <c r="AJ24" s="100">
        <v>498713</v>
      </c>
      <c r="AK24" s="101">
        <v>2936</v>
      </c>
      <c r="AL24" s="102">
        <f t="shared" si="15"/>
        <v>5.887153533194443</v>
      </c>
      <c r="AM24" s="101">
        <v>10830</v>
      </c>
      <c r="AN24" s="102">
        <f t="shared" si="16"/>
        <v>21.715896718152525</v>
      </c>
      <c r="AO24" s="103">
        <v>122</v>
      </c>
      <c r="AP24" s="102">
        <f t="shared" si="17"/>
        <v>11.265004616805172</v>
      </c>
      <c r="AQ24" s="101">
        <v>76</v>
      </c>
      <c r="AR24" s="102">
        <f t="shared" si="18"/>
        <v>7.017543859649122</v>
      </c>
      <c r="AS24" s="101">
        <v>46</v>
      </c>
      <c r="AT24" s="102">
        <f t="shared" si="19"/>
        <v>4.247460757156048</v>
      </c>
      <c r="AU24" s="79">
        <v>507403</v>
      </c>
      <c r="AV24" s="11">
        <v>2767</v>
      </c>
      <c r="AW24" s="13">
        <f t="shared" si="20"/>
        <v>5.453259046556682</v>
      </c>
      <c r="AX24" s="11">
        <v>9238</v>
      </c>
      <c r="AY24" s="13">
        <f t="shared" si="44"/>
        <v>18.20643551575375</v>
      </c>
      <c r="AZ24" s="76">
        <v>87</v>
      </c>
      <c r="BA24" s="13">
        <f t="shared" si="21"/>
        <v>9.417622862091362</v>
      </c>
      <c r="BB24" s="11">
        <v>48</v>
      </c>
      <c r="BC24" s="13">
        <f t="shared" si="22"/>
        <v>5.195929854946958</v>
      </c>
      <c r="BD24" s="11">
        <v>39</v>
      </c>
      <c r="BE24" s="13">
        <f t="shared" si="23"/>
        <v>4.221693007144403</v>
      </c>
      <c r="BF24" s="79">
        <v>516093</v>
      </c>
      <c r="BG24" s="11">
        <v>3009</v>
      </c>
      <c r="BH24" s="13">
        <f t="shared" si="24"/>
        <v>5.830344530927565</v>
      </c>
      <c r="BI24" s="11">
        <v>9549</v>
      </c>
      <c r="BJ24" s="13">
        <f t="shared" si="25"/>
        <v>18.502479204329454</v>
      </c>
      <c r="BK24" s="11">
        <v>114</v>
      </c>
      <c r="BL24" s="13">
        <f t="shared" si="26"/>
        <v>11.93842287150487</v>
      </c>
      <c r="BM24" s="11">
        <v>66</v>
      </c>
      <c r="BN24" s="13">
        <f t="shared" si="27"/>
        <v>6.911718504555451</v>
      </c>
      <c r="BO24" s="11">
        <v>48</v>
      </c>
      <c r="BP24" s="13">
        <f t="shared" si="28"/>
        <v>5.026704366949419</v>
      </c>
      <c r="BQ24" s="121">
        <v>524675</v>
      </c>
      <c r="BR24" s="122">
        <v>2767</v>
      </c>
      <c r="BS24" s="123">
        <f t="shared" si="29"/>
        <v>5.2737408872158955</v>
      </c>
      <c r="BT24" s="122">
        <v>9238</v>
      </c>
      <c r="BU24" s="123">
        <f t="shared" si="30"/>
        <v>17.60709010339734</v>
      </c>
      <c r="BV24" s="122">
        <v>87</v>
      </c>
      <c r="BW24" s="123">
        <f t="shared" si="31"/>
        <v>9.417622862091362</v>
      </c>
      <c r="BX24" s="122">
        <v>48</v>
      </c>
      <c r="BY24" s="123">
        <f t="shared" si="32"/>
        <v>5.195929854946958</v>
      </c>
      <c r="BZ24" s="122">
        <v>39</v>
      </c>
      <c r="CA24" s="124">
        <f t="shared" si="33"/>
        <v>4.221693007144403</v>
      </c>
      <c r="CB24" s="12">
        <v>533292</v>
      </c>
      <c r="CC24" s="11">
        <v>3067</v>
      </c>
      <c r="CD24" s="12">
        <f t="shared" si="34"/>
        <v>5.751070707979869</v>
      </c>
      <c r="CE24" s="11">
        <v>8077</v>
      </c>
      <c r="CF24" s="12">
        <f t="shared" si="43"/>
        <v>15.145548780030452</v>
      </c>
      <c r="CG24" s="11">
        <v>81</v>
      </c>
      <c r="CH24" s="12">
        <f t="shared" si="35"/>
        <v>10.028475919276959</v>
      </c>
      <c r="CI24" s="11">
        <v>53</v>
      </c>
      <c r="CJ24" s="12">
        <f t="shared" si="36"/>
        <v>6.561842268168874</v>
      </c>
      <c r="CK24" s="11">
        <v>28</v>
      </c>
      <c r="CL24" s="124">
        <f t="shared" si="37"/>
        <v>3.4666336511080846</v>
      </c>
      <c r="CM24" s="12">
        <v>541691</v>
      </c>
      <c r="CN24" s="11">
        <v>3598</v>
      </c>
      <c r="CO24" s="12">
        <f t="shared" si="38"/>
        <v>6.642163152055323</v>
      </c>
      <c r="CP24" s="12">
        <v>6712</v>
      </c>
      <c r="CQ24" s="12">
        <f t="shared" si="39"/>
        <v>12.390827981266073</v>
      </c>
      <c r="CR24" s="12">
        <v>76</v>
      </c>
      <c r="CS24" s="12">
        <f t="shared" si="40"/>
        <v>11.32300357568534</v>
      </c>
      <c r="CT24" s="11">
        <v>56</v>
      </c>
      <c r="CU24" s="12">
        <f t="shared" si="41"/>
        <v>8.34326579261025</v>
      </c>
      <c r="CV24" s="11">
        <v>20</v>
      </c>
      <c r="CW24" s="124">
        <f t="shared" si="42"/>
        <v>2.9797377830750893</v>
      </c>
    </row>
    <row r="25" spans="2:101" ht="14.25">
      <c r="B25" s="18" t="s">
        <v>10</v>
      </c>
      <c r="C25" s="10">
        <v>323076</v>
      </c>
      <c r="D25" s="9">
        <v>3779</v>
      </c>
      <c r="E25" s="10">
        <v>11.652143883472394</v>
      </c>
      <c r="F25" s="10">
        <v>4560</v>
      </c>
      <c r="G25" s="10">
        <f t="shared" si="1"/>
        <v>14.114326040931546</v>
      </c>
      <c r="H25" s="10">
        <v>62</v>
      </c>
      <c r="I25" s="10">
        <f t="shared" si="2"/>
        <v>13.596491228070175</v>
      </c>
      <c r="J25" s="9">
        <v>28</v>
      </c>
      <c r="K25" s="10">
        <f t="shared" si="3"/>
        <v>6.140350877192983</v>
      </c>
      <c r="L25" s="9">
        <v>6</v>
      </c>
      <c r="M25" s="10">
        <f t="shared" si="4"/>
        <v>1.3157894736842106</v>
      </c>
      <c r="N25" s="45">
        <v>322489</v>
      </c>
      <c r="O25" s="39">
        <v>3802</v>
      </c>
      <c r="P25" s="29">
        <f t="shared" si="5"/>
        <v>11.78954941098766</v>
      </c>
      <c r="Q25" s="29">
        <v>4262</v>
      </c>
      <c r="R25" s="29">
        <f t="shared" si="6"/>
        <v>13.215954652716837</v>
      </c>
      <c r="S25" s="29">
        <v>30</v>
      </c>
      <c r="T25" s="29">
        <f t="shared" si="7"/>
        <v>7.0389488503050215</v>
      </c>
      <c r="U25" s="29">
        <v>23</v>
      </c>
      <c r="V25" s="29">
        <f t="shared" si="8"/>
        <v>5.396527451900516</v>
      </c>
      <c r="W25" s="29">
        <v>7</v>
      </c>
      <c r="X25" s="29">
        <f t="shared" si="9"/>
        <v>1.6424213984045049</v>
      </c>
      <c r="Y25" s="66">
        <v>321920</v>
      </c>
      <c r="Z25" s="67">
        <v>3692</v>
      </c>
      <c r="AA25" s="67">
        <f t="shared" si="10"/>
        <v>11.46868787276342</v>
      </c>
      <c r="AB25" s="67">
        <v>4846</v>
      </c>
      <c r="AC25" s="67">
        <f t="shared" si="11"/>
        <v>15.053429423459244</v>
      </c>
      <c r="AD25" s="67">
        <v>45</v>
      </c>
      <c r="AE25" s="67">
        <f t="shared" si="12"/>
        <v>9.286009079653322</v>
      </c>
      <c r="AF25" s="67">
        <v>32</v>
      </c>
      <c r="AG25" s="67">
        <f t="shared" si="13"/>
        <v>6.60338423442014</v>
      </c>
      <c r="AH25" s="67">
        <v>13</v>
      </c>
      <c r="AI25" s="67">
        <f t="shared" si="14"/>
        <v>2.682624845233182</v>
      </c>
      <c r="AJ25" s="104">
        <v>321351</v>
      </c>
      <c r="AK25" s="105">
        <v>3691</v>
      </c>
      <c r="AL25" s="106">
        <f t="shared" si="15"/>
        <v>11.48588303755084</v>
      </c>
      <c r="AM25" s="105">
        <v>4654</v>
      </c>
      <c r="AN25" s="106">
        <f t="shared" si="16"/>
        <v>14.482606246751994</v>
      </c>
      <c r="AO25" s="107">
        <v>53</v>
      </c>
      <c r="AP25" s="106">
        <f t="shared" si="17"/>
        <v>11.388053287494628</v>
      </c>
      <c r="AQ25" s="105">
        <v>30</v>
      </c>
      <c r="AR25" s="106">
        <f t="shared" si="18"/>
        <v>6.446067898581865</v>
      </c>
      <c r="AS25" s="105">
        <v>23</v>
      </c>
      <c r="AT25" s="106">
        <f t="shared" si="19"/>
        <v>4.941985388912763</v>
      </c>
      <c r="AU25" s="80">
        <v>320781</v>
      </c>
      <c r="AV25" s="9">
        <v>3802</v>
      </c>
      <c r="AW25" s="29">
        <f t="shared" si="20"/>
        <v>11.852322924362728</v>
      </c>
      <c r="AX25" s="9">
        <v>4262</v>
      </c>
      <c r="AY25" s="29">
        <f t="shared" si="44"/>
        <v>13.286323067762742</v>
      </c>
      <c r="AZ25" s="77">
        <v>30</v>
      </c>
      <c r="BA25" s="29">
        <f t="shared" si="21"/>
        <v>7.0389488503050215</v>
      </c>
      <c r="BB25" s="9">
        <v>23</v>
      </c>
      <c r="BC25" s="29">
        <f t="shared" si="22"/>
        <v>5.396527451900516</v>
      </c>
      <c r="BD25" s="9">
        <v>7</v>
      </c>
      <c r="BE25" s="29">
        <f t="shared" si="23"/>
        <v>1.6424213984045049</v>
      </c>
      <c r="BF25" s="80">
        <v>320218</v>
      </c>
      <c r="BG25" s="9">
        <v>3793</v>
      </c>
      <c r="BH25" s="29">
        <f t="shared" si="24"/>
        <v>11.845055555902542</v>
      </c>
      <c r="BI25" s="9">
        <v>4387</v>
      </c>
      <c r="BJ25" s="29">
        <f t="shared" si="25"/>
        <v>13.700041846492077</v>
      </c>
      <c r="BK25" s="9">
        <v>43</v>
      </c>
      <c r="BL25" s="29">
        <f t="shared" si="26"/>
        <v>9.801686801914748</v>
      </c>
      <c r="BM25" s="9">
        <v>30</v>
      </c>
      <c r="BN25" s="29">
        <f t="shared" si="27"/>
        <v>6.838386140870755</v>
      </c>
      <c r="BO25" s="9">
        <v>13</v>
      </c>
      <c r="BP25" s="29">
        <f t="shared" si="28"/>
        <v>2.9633006610439936</v>
      </c>
      <c r="BQ25" s="125">
        <v>319674</v>
      </c>
      <c r="BR25" s="126">
        <v>3802</v>
      </c>
      <c r="BS25" s="127">
        <f t="shared" si="29"/>
        <v>11.893366366986367</v>
      </c>
      <c r="BT25" s="126">
        <v>4262</v>
      </c>
      <c r="BU25" s="127">
        <f t="shared" si="30"/>
        <v>13.332332313544423</v>
      </c>
      <c r="BV25" s="126">
        <v>30</v>
      </c>
      <c r="BW25" s="127">
        <f t="shared" si="31"/>
        <v>7.0389488503050215</v>
      </c>
      <c r="BX25" s="126">
        <v>23</v>
      </c>
      <c r="BY25" s="127">
        <f t="shared" si="32"/>
        <v>5.396527451900516</v>
      </c>
      <c r="BZ25" s="126">
        <v>7</v>
      </c>
      <c r="CA25" s="128">
        <f t="shared" si="33"/>
        <v>1.6424213984045049</v>
      </c>
      <c r="CB25" s="10">
        <v>319138</v>
      </c>
      <c r="CC25" s="9">
        <v>3712</v>
      </c>
      <c r="CD25" s="10">
        <f t="shared" si="34"/>
        <v>11.631331900306451</v>
      </c>
      <c r="CE25" s="9">
        <v>3770</v>
      </c>
      <c r="CF25" s="10">
        <f t="shared" si="43"/>
        <v>11.81307146124874</v>
      </c>
      <c r="CG25" s="9">
        <v>26</v>
      </c>
      <c r="CH25" s="10">
        <f t="shared" si="35"/>
        <v>6.896551724137931</v>
      </c>
      <c r="CI25" s="9">
        <v>18</v>
      </c>
      <c r="CJ25" s="10">
        <f t="shared" si="36"/>
        <v>4.774535809018568</v>
      </c>
      <c r="CK25" s="9">
        <v>8</v>
      </c>
      <c r="CL25" s="128">
        <f t="shared" si="37"/>
        <v>2.1220159151193636</v>
      </c>
      <c r="CM25" s="10">
        <v>318632</v>
      </c>
      <c r="CN25" s="9">
        <v>3945</v>
      </c>
      <c r="CO25" s="10">
        <f t="shared" si="38"/>
        <v>12.381054005875116</v>
      </c>
      <c r="CP25" s="10">
        <v>3179</v>
      </c>
      <c r="CQ25" s="10">
        <f t="shared" si="39"/>
        <v>9.97702678952522</v>
      </c>
      <c r="CR25" s="10">
        <v>20</v>
      </c>
      <c r="CS25" s="10">
        <f t="shared" si="40"/>
        <v>6.291286568103177</v>
      </c>
      <c r="CT25" s="9">
        <v>16</v>
      </c>
      <c r="CU25" s="10">
        <f t="shared" si="41"/>
        <v>5.033029254482542</v>
      </c>
      <c r="CV25" s="9">
        <v>4</v>
      </c>
      <c r="CW25" s="128">
        <f t="shared" si="42"/>
        <v>1.2582573136206354</v>
      </c>
    </row>
    <row r="26" spans="2:101" ht="14.25">
      <c r="B26" s="17" t="s">
        <v>19</v>
      </c>
      <c r="C26" s="12">
        <v>602436</v>
      </c>
      <c r="D26" s="11">
        <v>5120</v>
      </c>
      <c r="E26" s="12">
        <v>8.476428245048243</v>
      </c>
      <c r="F26" s="12">
        <v>11225</v>
      </c>
      <c r="G26" s="12">
        <f t="shared" si="1"/>
        <v>18.63268463372043</v>
      </c>
      <c r="H26" s="12">
        <v>148</v>
      </c>
      <c r="I26" s="12">
        <f t="shared" si="2"/>
        <v>13.184855233853007</v>
      </c>
      <c r="J26" s="11">
        <v>100</v>
      </c>
      <c r="K26" s="12">
        <f t="shared" si="3"/>
        <v>8.908685968819599</v>
      </c>
      <c r="L26" s="11">
        <v>42</v>
      </c>
      <c r="M26" s="12">
        <f t="shared" si="4"/>
        <v>3.7416481069042318</v>
      </c>
      <c r="N26" s="44">
        <v>610259</v>
      </c>
      <c r="O26" s="40">
        <v>5783</v>
      </c>
      <c r="P26" s="13">
        <f t="shared" si="5"/>
        <v>9.47630432324636</v>
      </c>
      <c r="Q26" s="13">
        <v>9738</v>
      </c>
      <c r="R26" s="13">
        <f t="shared" si="6"/>
        <v>15.957159173400147</v>
      </c>
      <c r="S26" s="13">
        <v>92</v>
      </c>
      <c r="T26" s="13">
        <f t="shared" si="7"/>
        <v>9.447525159170262</v>
      </c>
      <c r="U26" s="13">
        <v>64</v>
      </c>
      <c r="V26" s="13">
        <f t="shared" si="8"/>
        <v>6.572191415074964</v>
      </c>
      <c r="W26" s="13">
        <v>28</v>
      </c>
      <c r="X26" s="13">
        <f t="shared" si="9"/>
        <v>2.875333744095297</v>
      </c>
      <c r="Y26" s="64">
        <v>618106</v>
      </c>
      <c r="Z26" s="65">
        <v>5224</v>
      </c>
      <c r="AA26" s="65">
        <f t="shared" si="10"/>
        <v>8.45162480221839</v>
      </c>
      <c r="AB26" s="65">
        <v>11637</v>
      </c>
      <c r="AC26" s="65">
        <f t="shared" si="11"/>
        <v>18.82686788350218</v>
      </c>
      <c r="AD26" s="65">
        <v>122</v>
      </c>
      <c r="AE26" s="65">
        <f t="shared" si="12"/>
        <v>10.48380166709633</v>
      </c>
      <c r="AF26" s="65">
        <v>78</v>
      </c>
      <c r="AG26" s="65">
        <f t="shared" si="13"/>
        <v>6.702758442897654</v>
      </c>
      <c r="AH26" s="65">
        <v>44</v>
      </c>
      <c r="AI26" s="65">
        <f t="shared" si="14"/>
        <v>3.7810432241986764</v>
      </c>
      <c r="AJ26" s="100">
        <v>626006</v>
      </c>
      <c r="AK26" s="101">
        <v>5389</v>
      </c>
      <c r="AL26" s="102">
        <f t="shared" si="15"/>
        <v>8.608543688079667</v>
      </c>
      <c r="AM26" s="101">
        <v>11097</v>
      </c>
      <c r="AN26" s="102">
        <f t="shared" si="16"/>
        <v>17.726667156544824</v>
      </c>
      <c r="AO26" s="103">
        <v>126</v>
      </c>
      <c r="AP26" s="102">
        <f t="shared" si="17"/>
        <v>11.3544201135442</v>
      </c>
      <c r="AQ26" s="101">
        <v>78</v>
      </c>
      <c r="AR26" s="102">
        <f t="shared" si="18"/>
        <v>7.028926736955934</v>
      </c>
      <c r="AS26" s="101">
        <v>48</v>
      </c>
      <c r="AT26" s="102">
        <f t="shared" si="19"/>
        <v>4.325493376588267</v>
      </c>
      <c r="AU26" s="79">
        <v>633913</v>
      </c>
      <c r="AV26" s="11">
        <v>5783</v>
      </c>
      <c r="AW26" s="13">
        <f t="shared" si="20"/>
        <v>9.122702957661383</v>
      </c>
      <c r="AX26" s="11">
        <v>9738</v>
      </c>
      <c r="AY26" s="13">
        <f t="shared" si="44"/>
        <v>15.361729448678288</v>
      </c>
      <c r="AZ26" s="76">
        <v>92</v>
      </c>
      <c r="BA26" s="13">
        <f t="shared" si="21"/>
        <v>9.447525159170262</v>
      </c>
      <c r="BB26" s="11">
        <v>64</v>
      </c>
      <c r="BC26" s="13">
        <f t="shared" si="22"/>
        <v>6.572191415074964</v>
      </c>
      <c r="BD26" s="11">
        <v>28</v>
      </c>
      <c r="BE26" s="13">
        <f t="shared" si="23"/>
        <v>2.875333744095297</v>
      </c>
      <c r="BF26" s="79">
        <v>641742</v>
      </c>
      <c r="BG26" s="11">
        <v>5672</v>
      </c>
      <c r="BH26" s="13">
        <f t="shared" si="24"/>
        <v>8.83844286333137</v>
      </c>
      <c r="BI26" s="11">
        <v>10307</v>
      </c>
      <c r="BJ26" s="13">
        <f t="shared" si="25"/>
        <v>16.060971543081177</v>
      </c>
      <c r="BK26" s="11">
        <v>121</v>
      </c>
      <c r="BL26" s="13">
        <f t="shared" si="26"/>
        <v>11.739594450373533</v>
      </c>
      <c r="BM26" s="11">
        <v>73</v>
      </c>
      <c r="BN26" s="13">
        <f t="shared" si="27"/>
        <v>7.082565246919569</v>
      </c>
      <c r="BO26" s="11">
        <v>48</v>
      </c>
      <c r="BP26" s="13">
        <f t="shared" si="28"/>
        <v>4.6570292034539635</v>
      </c>
      <c r="BQ26" s="121">
        <v>649480</v>
      </c>
      <c r="BR26" s="122">
        <v>5783</v>
      </c>
      <c r="BS26" s="123">
        <f t="shared" si="29"/>
        <v>8.904046313974256</v>
      </c>
      <c r="BT26" s="122">
        <v>9738</v>
      </c>
      <c r="BU26" s="123">
        <f t="shared" si="30"/>
        <v>14.993533288168997</v>
      </c>
      <c r="BV26" s="122">
        <v>92</v>
      </c>
      <c r="BW26" s="123">
        <f t="shared" si="31"/>
        <v>9.447525159170262</v>
      </c>
      <c r="BX26" s="122">
        <v>64</v>
      </c>
      <c r="BY26" s="123">
        <f t="shared" si="32"/>
        <v>6.572191415074964</v>
      </c>
      <c r="BZ26" s="122">
        <v>28</v>
      </c>
      <c r="CA26" s="124">
        <f t="shared" si="33"/>
        <v>2.875333744095297</v>
      </c>
      <c r="CB26" s="12">
        <v>657123</v>
      </c>
      <c r="CC26" s="11">
        <v>5365</v>
      </c>
      <c r="CD26" s="12">
        <f t="shared" si="34"/>
        <v>8.164377140961433</v>
      </c>
      <c r="CE26" s="11">
        <v>9026</v>
      </c>
      <c r="CF26" s="12">
        <f t="shared" si="43"/>
        <v>13.73563244628479</v>
      </c>
      <c r="CG26" s="11">
        <v>92</v>
      </c>
      <c r="CH26" s="12">
        <f t="shared" si="35"/>
        <v>10.192776423664968</v>
      </c>
      <c r="CI26" s="11">
        <v>58</v>
      </c>
      <c r="CJ26" s="12">
        <f t="shared" si="36"/>
        <v>6.425880788832262</v>
      </c>
      <c r="CK26" s="11">
        <v>34</v>
      </c>
      <c r="CL26" s="124">
        <f t="shared" si="37"/>
        <v>3.7668956348327054</v>
      </c>
      <c r="CM26" s="12">
        <v>664783</v>
      </c>
      <c r="CN26" s="11">
        <v>5675</v>
      </c>
      <c r="CO26" s="12">
        <f t="shared" si="38"/>
        <v>8.536620220432832</v>
      </c>
      <c r="CP26" s="12">
        <v>7597</v>
      </c>
      <c r="CQ26" s="12">
        <f t="shared" si="39"/>
        <v>11.427789218436693</v>
      </c>
      <c r="CR26" s="12">
        <v>47</v>
      </c>
      <c r="CS26" s="12">
        <f t="shared" si="40"/>
        <v>6.186652626036594</v>
      </c>
      <c r="CT26" s="11">
        <v>30</v>
      </c>
      <c r="CU26" s="12">
        <f t="shared" si="41"/>
        <v>3.9489272081084636</v>
      </c>
      <c r="CV26" s="11">
        <v>17</v>
      </c>
      <c r="CW26" s="124">
        <f t="shared" si="42"/>
        <v>2.2377254179281296</v>
      </c>
    </row>
    <row r="27" spans="2:101" ht="14.25">
      <c r="B27" s="18" t="s">
        <v>0</v>
      </c>
      <c r="C27" s="10">
        <v>166646</v>
      </c>
      <c r="D27" s="9">
        <v>1441</v>
      </c>
      <c r="E27" s="10">
        <v>8.631275044773616</v>
      </c>
      <c r="F27" s="10">
        <v>2991</v>
      </c>
      <c r="G27" s="10">
        <f t="shared" si="1"/>
        <v>17.948225579971915</v>
      </c>
      <c r="H27" s="10">
        <v>47</v>
      </c>
      <c r="I27" s="10">
        <f t="shared" si="2"/>
        <v>15.713808090939485</v>
      </c>
      <c r="J27" s="9">
        <v>24</v>
      </c>
      <c r="K27" s="10">
        <f t="shared" si="3"/>
        <v>8.02407221664995</v>
      </c>
      <c r="L27" s="9">
        <v>7</v>
      </c>
      <c r="M27" s="10">
        <f t="shared" si="4"/>
        <v>2.340354396522902</v>
      </c>
      <c r="N27" s="45">
        <v>167726</v>
      </c>
      <c r="O27" s="39">
        <v>1475</v>
      </c>
      <c r="P27" s="29">
        <f t="shared" si="5"/>
        <v>8.794104670712949</v>
      </c>
      <c r="Q27" s="29">
        <v>2137</v>
      </c>
      <c r="R27" s="29">
        <f t="shared" si="6"/>
        <v>12.74101808902615</v>
      </c>
      <c r="S27" s="29">
        <v>31</v>
      </c>
      <c r="T27" s="29">
        <f t="shared" si="7"/>
        <v>14.506317267197005</v>
      </c>
      <c r="U27" s="29">
        <v>21</v>
      </c>
      <c r="V27" s="29">
        <f t="shared" si="8"/>
        <v>9.82686008423023</v>
      </c>
      <c r="W27" s="29">
        <v>10</v>
      </c>
      <c r="X27" s="29">
        <f t="shared" si="9"/>
        <v>4.679457182966776</v>
      </c>
      <c r="Y27" s="66">
        <v>168793</v>
      </c>
      <c r="Z27" s="67">
        <v>1428</v>
      </c>
      <c r="AA27" s="67">
        <f t="shared" si="10"/>
        <v>8.460066471950851</v>
      </c>
      <c r="AB27" s="67">
        <v>3070</v>
      </c>
      <c r="AC27" s="67">
        <f t="shared" si="11"/>
        <v>18.187958031434952</v>
      </c>
      <c r="AD27" s="67">
        <v>31</v>
      </c>
      <c r="AE27" s="67">
        <f t="shared" si="12"/>
        <v>10.09771986970684</v>
      </c>
      <c r="AF27" s="67">
        <v>24</v>
      </c>
      <c r="AG27" s="67">
        <f t="shared" si="13"/>
        <v>7.817589576547231</v>
      </c>
      <c r="AH27" s="67">
        <v>7</v>
      </c>
      <c r="AI27" s="67">
        <f t="shared" si="14"/>
        <v>2.2801302931596092</v>
      </c>
      <c r="AJ27" s="104">
        <v>169844</v>
      </c>
      <c r="AK27" s="105">
        <v>1523</v>
      </c>
      <c r="AL27" s="106">
        <f t="shared" si="15"/>
        <v>8.967052118414545</v>
      </c>
      <c r="AM27" s="105">
        <v>2854</v>
      </c>
      <c r="AN27" s="106">
        <f t="shared" si="16"/>
        <v>16.803655118814913</v>
      </c>
      <c r="AO27" s="107">
        <v>20</v>
      </c>
      <c r="AP27" s="106">
        <f t="shared" si="17"/>
        <v>7.00770847932726</v>
      </c>
      <c r="AQ27" s="105">
        <v>18</v>
      </c>
      <c r="AR27" s="106">
        <f t="shared" si="18"/>
        <v>6.306937631394534</v>
      </c>
      <c r="AS27" s="105">
        <v>2</v>
      </c>
      <c r="AT27" s="106">
        <f t="shared" si="19"/>
        <v>0.700770847932726</v>
      </c>
      <c r="AU27" s="80">
        <v>170880</v>
      </c>
      <c r="AV27" s="9">
        <v>1475</v>
      </c>
      <c r="AW27" s="29">
        <f t="shared" si="20"/>
        <v>8.631788389513108</v>
      </c>
      <c r="AX27" s="9">
        <v>2137</v>
      </c>
      <c r="AY27" s="29">
        <f t="shared" si="44"/>
        <v>12.505852059925093</v>
      </c>
      <c r="AZ27" s="77">
        <v>31</v>
      </c>
      <c r="BA27" s="29">
        <f t="shared" si="21"/>
        <v>14.506317267197005</v>
      </c>
      <c r="BB27" s="9">
        <v>21</v>
      </c>
      <c r="BC27" s="29">
        <f t="shared" si="22"/>
        <v>9.82686008423023</v>
      </c>
      <c r="BD27" s="9">
        <v>10</v>
      </c>
      <c r="BE27" s="29">
        <f t="shared" si="23"/>
        <v>4.679457182966776</v>
      </c>
      <c r="BF27" s="80">
        <v>171902</v>
      </c>
      <c r="BG27" s="9">
        <v>1569</v>
      </c>
      <c r="BH27" s="29">
        <f t="shared" si="24"/>
        <v>9.127293457900432</v>
      </c>
      <c r="BI27" s="9">
        <v>2371</v>
      </c>
      <c r="BJ27" s="29">
        <f t="shared" si="25"/>
        <v>13.792742376470315</v>
      </c>
      <c r="BK27" s="9">
        <v>27</v>
      </c>
      <c r="BL27" s="29">
        <f t="shared" si="26"/>
        <v>11.387600168705188</v>
      </c>
      <c r="BM27" s="9">
        <v>25</v>
      </c>
      <c r="BN27" s="29">
        <f t="shared" si="27"/>
        <v>10.54407423028258</v>
      </c>
      <c r="BO27" s="9">
        <v>2</v>
      </c>
      <c r="BP27" s="29">
        <f t="shared" si="28"/>
        <v>0.8435259384226065</v>
      </c>
      <c r="BQ27" s="125">
        <v>172911</v>
      </c>
      <c r="BR27" s="126">
        <v>1475</v>
      </c>
      <c r="BS27" s="127">
        <f t="shared" si="29"/>
        <v>8.530400032386604</v>
      </c>
      <c r="BT27" s="126">
        <v>2137</v>
      </c>
      <c r="BU27" s="127">
        <f t="shared" si="30"/>
        <v>12.358959233362828</v>
      </c>
      <c r="BV27" s="126">
        <v>31</v>
      </c>
      <c r="BW27" s="127">
        <f t="shared" si="31"/>
        <v>14.506317267197005</v>
      </c>
      <c r="BX27" s="126">
        <v>21</v>
      </c>
      <c r="BY27" s="127">
        <f t="shared" si="32"/>
        <v>9.82686008423023</v>
      </c>
      <c r="BZ27" s="126">
        <v>10</v>
      </c>
      <c r="CA27" s="128">
        <f t="shared" si="33"/>
        <v>4.679457182966776</v>
      </c>
      <c r="CB27" s="10">
        <v>173904</v>
      </c>
      <c r="CC27" s="9">
        <v>1416</v>
      </c>
      <c r="CD27" s="10">
        <f t="shared" si="34"/>
        <v>8.142423406017112</v>
      </c>
      <c r="CE27" s="9">
        <v>2034</v>
      </c>
      <c r="CF27" s="10">
        <f t="shared" si="43"/>
        <v>11.696108197626277</v>
      </c>
      <c r="CG27" s="9">
        <v>20</v>
      </c>
      <c r="CH27" s="10">
        <f t="shared" si="35"/>
        <v>9.83284169124877</v>
      </c>
      <c r="CI27" s="9">
        <v>15</v>
      </c>
      <c r="CJ27" s="10">
        <f t="shared" si="36"/>
        <v>7.374631268436578</v>
      </c>
      <c r="CK27" s="9">
        <v>5</v>
      </c>
      <c r="CL27" s="128">
        <f t="shared" si="37"/>
        <v>2.4582104228121926</v>
      </c>
      <c r="CM27" s="10">
        <v>174883</v>
      </c>
      <c r="CN27" s="9">
        <v>1579</v>
      </c>
      <c r="CO27" s="10">
        <f t="shared" si="38"/>
        <v>9.028893603151822</v>
      </c>
      <c r="CP27" s="10">
        <v>1507</v>
      </c>
      <c r="CQ27" s="10">
        <f t="shared" si="39"/>
        <v>8.617189778308926</v>
      </c>
      <c r="CR27" s="10">
        <v>13</v>
      </c>
      <c r="CS27" s="10">
        <f t="shared" si="40"/>
        <v>8.626410086264102</v>
      </c>
      <c r="CT27" s="9">
        <v>12</v>
      </c>
      <c r="CU27" s="10">
        <f t="shared" si="41"/>
        <v>7.962840079628401</v>
      </c>
      <c r="CV27" s="9">
        <v>1</v>
      </c>
      <c r="CW27" s="128">
        <f t="shared" si="42"/>
        <v>0.6635700066357001</v>
      </c>
    </row>
    <row r="28" spans="2:101" ht="14.25">
      <c r="B28" s="17" t="s">
        <v>1</v>
      </c>
      <c r="C28" s="12">
        <v>294992</v>
      </c>
      <c r="D28" s="11">
        <v>3027</v>
      </c>
      <c r="E28" s="12">
        <v>10.334691034732346</v>
      </c>
      <c r="F28" s="12">
        <v>4699</v>
      </c>
      <c r="G28" s="12">
        <f t="shared" si="1"/>
        <v>15.929245538862071</v>
      </c>
      <c r="H28" s="12">
        <v>35</v>
      </c>
      <c r="I28" s="12">
        <f t="shared" si="2"/>
        <v>7.448393275164928</v>
      </c>
      <c r="J28" s="11">
        <v>25</v>
      </c>
      <c r="K28" s="12">
        <f t="shared" si="3"/>
        <v>5.320280910832092</v>
      </c>
      <c r="L28" s="11">
        <v>13</v>
      </c>
      <c r="M28" s="12">
        <f t="shared" si="4"/>
        <v>2.766546073632688</v>
      </c>
      <c r="N28" s="44">
        <v>294597</v>
      </c>
      <c r="O28" s="40">
        <v>2886</v>
      </c>
      <c r="P28" s="13">
        <f t="shared" si="5"/>
        <v>9.796433772238007</v>
      </c>
      <c r="Q28" s="13">
        <v>3817</v>
      </c>
      <c r="R28" s="13">
        <f t="shared" si="6"/>
        <v>12.956683197724349</v>
      </c>
      <c r="S28" s="13">
        <v>32</v>
      </c>
      <c r="T28" s="13">
        <f t="shared" si="7"/>
        <v>8.383547288446424</v>
      </c>
      <c r="U28" s="13">
        <v>26</v>
      </c>
      <c r="V28" s="13">
        <f t="shared" si="8"/>
        <v>6.811632171862719</v>
      </c>
      <c r="W28" s="13">
        <v>6</v>
      </c>
      <c r="X28" s="13">
        <f t="shared" si="9"/>
        <v>1.5719151165837044</v>
      </c>
      <c r="Y28" s="64">
        <v>294215</v>
      </c>
      <c r="Z28" s="65">
        <v>2884</v>
      </c>
      <c r="AA28" s="65">
        <f t="shared" si="10"/>
        <v>9.802355420355862</v>
      </c>
      <c r="AB28" s="65">
        <v>4637</v>
      </c>
      <c r="AC28" s="65">
        <f t="shared" si="11"/>
        <v>15.760583246945261</v>
      </c>
      <c r="AD28" s="65">
        <v>36</v>
      </c>
      <c r="AE28" s="65">
        <f t="shared" si="12"/>
        <v>7.763640284666811</v>
      </c>
      <c r="AF28" s="65">
        <v>21</v>
      </c>
      <c r="AG28" s="65">
        <f t="shared" si="13"/>
        <v>4.528790166055639</v>
      </c>
      <c r="AH28" s="65">
        <v>15</v>
      </c>
      <c r="AI28" s="65">
        <f t="shared" si="14"/>
        <v>3.234850118611171</v>
      </c>
      <c r="AJ28" s="100">
        <v>293848</v>
      </c>
      <c r="AK28" s="101">
        <v>2994</v>
      </c>
      <c r="AL28" s="102">
        <f t="shared" si="15"/>
        <v>10.1889412213117</v>
      </c>
      <c r="AM28" s="101">
        <v>4664</v>
      </c>
      <c r="AN28" s="102">
        <f t="shared" si="16"/>
        <v>15.872151588576408</v>
      </c>
      <c r="AO28" s="103">
        <v>35</v>
      </c>
      <c r="AP28" s="102">
        <f t="shared" si="17"/>
        <v>7.504288164665523</v>
      </c>
      <c r="AQ28" s="101">
        <v>22</v>
      </c>
      <c r="AR28" s="102">
        <f t="shared" si="18"/>
        <v>4.716981132075472</v>
      </c>
      <c r="AS28" s="101">
        <v>13</v>
      </c>
      <c r="AT28" s="102">
        <f t="shared" si="19"/>
        <v>2.7873070325900513</v>
      </c>
      <c r="AU28" s="79">
        <v>293496</v>
      </c>
      <c r="AV28" s="11">
        <v>2886</v>
      </c>
      <c r="AW28" s="13">
        <f t="shared" si="20"/>
        <v>9.83318341646905</v>
      </c>
      <c r="AX28" s="11">
        <v>3817</v>
      </c>
      <c r="AY28" s="13">
        <f t="shared" si="44"/>
        <v>13.005287976667484</v>
      </c>
      <c r="AZ28" s="76">
        <v>32</v>
      </c>
      <c r="BA28" s="13">
        <f t="shared" si="21"/>
        <v>8.383547288446424</v>
      </c>
      <c r="BB28" s="11">
        <v>26</v>
      </c>
      <c r="BC28" s="13">
        <f t="shared" si="22"/>
        <v>6.811632171862719</v>
      </c>
      <c r="BD28" s="11">
        <v>6</v>
      </c>
      <c r="BE28" s="13">
        <f t="shared" si="23"/>
        <v>1.5719151165837044</v>
      </c>
      <c r="BF28" s="79">
        <v>293157</v>
      </c>
      <c r="BG28" s="11">
        <v>3089</v>
      </c>
      <c r="BH28" s="13">
        <f t="shared" si="24"/>
        <v>10.537016001664638</v>
      </c>
      <c r="BI28" s="11">
        <v>4226</v>
      </c>
      <c r="BJ28" s="13">
        <f t="shared" si="25"/>
        <v>14.41548385336185</v>
      </c>
      <c r="BK28" s="11">
        <v>27</v>
      </c>
      <c r="BL28" s="13">
        <f t="shared" si="26"/>
        <v>6.389020350212967</v>
      </c>
      <c r="BM28" s="11">
        <v>21</v>
      </c>
      <c r="BN28" s="13">
        <f t="shared" si="27"/>
        <v>4.969238050165641</v>
      </c>
      <c r="BO28" s="11">
        <v>6</v>
      </c>
      <c r="BP28" s="13">
        <f t="shared" si="28"/>
        <v>1.419782300047326</v>
      </c>
      <c r="BQ28" s="121">
        <v>292831</v>
      </c>
      <c r="BR28" s="122">
        <v>2886</v>
      </c>
      <c r="BS28" s="123">
        <f t="shared" si="29"/>
        <v>9.855513931243618</v>
      </c>
      <c r="BT28" s="122">
        <v>3817</v>
      </c>
      <c r="BU28" s="123">
        <f t="shared" si="30"/>
        <v>13.034822132902596</v>
      </c>
      <c r="BV28" s="122">
        <v>32</v>
      </c>
      <c r="BW28" s="123">
        <f t="shared" si="31"/>
        <v>8.383547288446424</v>
      </c>
      <c r="BX28" s="122">
        <v>26</v>
      </c>
      <c r="BY28" s="123">
        <f t="shared" si="32"/>
        <v>6.811632171862719</v>
      </c>
      <c r="BZ28" s="122">
        <v>6</v>
      </c>
      <c r="CA28" s="124">
        <f t="shared" si="33"/>
        <v>1.5719151165837044</v>
      </c>
      <c r="CB28" s="12">
        <v>292520</v>
      </c>
      <c r="CC28" s="11">
        <v>3007</v>
      </c>
      <c r="CD28" s="12">
        <f t="shared" si="34"/>
        <v>10.2796389990428</v>
      </c>
      <c r="CE28" s="11">
        <v>3513</v>
      </c>
      <c r="CF28" s="12">
        <f t="shared" si="43"/>
        <v>12.00943525229044</v>
      </c>
      <c r="CG28" s="11">
        <v>23</v>
      </c>
      <c r="CH28" s="12">
        <f t="shared" si="35"/>
        <v>6.54711073156846</v>
      </c>
      <c r="CI28" s="11">
        <v>18</v>
      </c>
      <c r="CJ28" s="12">
        <f t="shared" si="36"/>
        <v>5.123825789923143</v>
      </c>
      <c r="CK28" s="11">
        <v>5</v>
      </c>
      <c r="CL28" s="124">
        <f t="shared" si="37"/>
        <v>1.4232849416453175</v>
      </c>
      <c r="CM28" s="12">
        <v>292224</v>
      </c>
      <c r="CN28" s="11">
        <v>2943</v>
      </c>
      <c r="CO28" s="12">
        <f t="shared" si="38"/>
        <v>10.071041392904073</v>
      </c>
      <c r="CP28" s="12">
        <v>3298</v>
      </c>
      <c r="CQ28" s="12">
        <f t="shared" si="39"/>
        <v>11.285862899693386</v>
      </c>
      <c r="CR28" s="12">
        <v>11</v>
      </c>
      <c r="CS28" s="12">
        <f t="shared" si="40"/>
        <v>3.3353547604608855</v>
      </c>
      <c r="CT28" s="11">
        <v>9</v>
      </c>
      <c r="CU28" s="12">
        <f t="shared" si="41"/>
        <v>2.72892662219527</v>
      </c>
      <c r="CV28" s="11">
        <v>2</v>
      </c>
      <c r="CW28" s="124">
        <f t="shared" si="42"/>
        <v>0.6064281382656155</v>
      </c>
    </row>
    <row r="29" spans="2:101" s="8" customFormat="1" ht="14.25">
      <c r="B29" s="18" t="s">
        <v>7</v>
      </c>
      <c r="C29" s="10">
        <v>283603</v>
      </c>
      <c r="D29" s="9">
        <v>1943</v>
      </c>
      <c r="E29" s="10">
        <v>6.856227416440831</v>
      </c>
      <c r="F29" s="10">
        <v>5739</v>
      </c>
      <c r="G29" s="10">
        <f t="shared" si="1"/>
        <v>20.23603417453271</v>
      </c>
      <c r="H29" s="10">
        <v>55</v>
      </c>
      <c r="I29" s="10">
        <f t="shared" si="2"/>
        <v>9.583551141313817</v>
      </c>
      <c r="J29" s="9">
        <v>38</v>
      </c>
      <c r="K29" s="10">
        <f t="shared" si="3"/>
        <v>6.621362606725911</v>
      </c>
      <c r="L29" s="9">
        <v>15</v>
      </c>
      <c r="M29" s="10">
        <f t="shared" si="4"/>
        <v>2.6136957658128592</v>
      </c>
      <c r="N29" s="45">
        <v>286386</v>
      </c>
      <c r="O29" s="39">
        <v>2051</v>
      </c>
      <c r="P29" s="29">
        <f t="shared" si="5"/>
        <v>7.161662930450511</v>
      </c>
      <c r="Q29" s="29">
        <v>5050</v>
      </c>
      <c r="R29" s="29">
        <f t="shared" si="6"/>
        <v>17.633543539139485</v>
      </c>
      <c r="S29" s="29">
        <v>40</v>
      </c>
      <c r="T29" s="29">
        <f t="shared" si="7"/>
        <v>7.920792079207921</v>
      </c>
      <c r="U29" s="29">
        <v>31</v>
      </c>
      <c r="V29" s="29">
        <f t="shared" si="8"/>
        <v>6.138613861386139</v>
      </c>
      <c r="W29" s="29">
        <v>9</v>
      </c>
      <c r="X29" s="29">
        <f t="shared" si="9"/>
        <v>1.7821782178217822</v>
      </c>
      <c r="Y29" s="66">
        <v>289135</v>
      </c>
      <c r="Z29" s="67">
        <v>1987</v>
      </c>
      <c r="AA29" s="67">
        <f t="shared" si="10"/>
        <v>6.872222318294223</v>
      </c>
      <c r="AB29" s="67">
        <v>6235</v>
      </c>
      <c r="AC29" s="67">
        <f t="shared" si="11"/>
        <v>21.564321164853787</v>
      </c>
      <c r="AD29" s="67">
        <v>66</v>
      </c>
      <c r="AE29" s="67">
        <f t="shared" si="12"/>
        <v>10.585404971932638</v>
      </c>
      <c r="AF29" s="67">
        <v>45</v>
      </c>
      <c r="AG29" s="67">
        <f t="shared" si="13"/>
        <v>7.217321571772254</v>
      </c>
      <c r="AH29" s="67">
        <v>21</v>
      </c>
      <c r="AI29" s="67">
        <f t="shared" si="14"/>
        <v>3.3680834001603848</v>
      </c>
      <c r="AJ29" s="104">
        <v>291845</v>
      </c>
      <c r="AK29" s="105">
        <v>2046</v>
      </c>
      <c r="AL29" s="106">
        <f t="shared" si="15"/>
        <v>7.0105706796415905</v>
      </c>
      <c r="AM29" s="105">
        <v>6031</v>
      </c>
      <c r="AN29" s="106">
        <f t="shared" si="16"/>
        <v>20.66507906594254</v>
      </c>
      <c r="AO29" s="107">
        <v>74</v>
      </c>
      <c r="AP29" s="106">
        <f t="shared" si="17"/>
        <v>12.269938650306749</v>
      </c>
      <c r="AQ29" s="105">
        <v>55</v>
      </c>
      <c r="AR29" s="106">
        <f t="shared" si="18"/>
        <v>9.11954899684961</v>
      </c>
      <c r="AS29" s="105">
        <v>19</v>
      </c>
      <c r="AT29" s="106">
        <f t="shared" si="19"/>
        <v>3.1503896534571383</v>
      </c>
      <c r="AU29" s="80">
        <v>294370</v>
      </c>
      <c r="AV29" s="9">
        <v>2051</v>
      </c>
      <c r="AW29" s="29">
        <f t="shared" si="20"/>
        <v>6.967421951965214</v>
      </c>
      <c r="AX29" s="9">
        <v>5050</v>
      </c>
      <c r="AY29" s="29">
        <f t="shared" si="44"/>
        <v>17.155280769100113</v>
      </c>
      <c r="AZ29" s="77">
        <v>40</v>
      </c>
      <c r="BA29" s="29">
        <f t="shared" si="21"/>
        <v>7.920792079207921</v>
      </c>
      <c r="BB29" s="9">
        <v>31</v>
      </c>
      <c r="BC29" s="29">
        <f t="shared" si="22"/>
        <v>6.138613861386139</v>
      </c>
      <c r="BD29" s="9">
        <v>9</v>
      </c>
      <c r="BE29" s="29">
        <f t="shared" si="23"/>
        <v>1.7821782178217822</v>
      </c>
      <c r="BF29" s="80">
        <v>296861</v>
      </c>
      <c r="BG29" s="9">
        <v>2226</v>
      </c>
      <c r="BH29" s="29">
        <f t="shared" si="24"/>
        <v>7.498458874692196</v>
      </c>
      <c r="BI29" s="9">
        <v>5608</v>
      </c>
      <c r="BJ29" s="29">
        <f t="shared" si="25"/>
        <v>18.890996122764527</v>
      </c>
      <c r="BK29" s="9">
        <v>44</v>
      </c>
      <c r="BL29" s="29">
        <f t="shared" si="26"/>
        <v>7.845934379457917</v>
      </c>
      <c r="BM29" s="9">
        <v>31</v>
      </c>
      <c r="BN29" s="29">
        <f t="shared" si="27"/>
        <v>5.527817403708987</v>
      </c>
      <c r="BO29" s="9">
        <v>13</v>
      </c>
      <c r="BP29" s="29">
        <f t="shared" si="28"/>
        <v>2.31811697574893</v>
      </c>
      <c r="BQ29" s="125">
        <v>299319</v>
      </c>
      <c r="BR29" s="126">
        <v>2051</v>
      </c>
      <c r="BS29" s="127">
        <f t="shared" si="29"/>
        <v>6.852221208810667</v>
      </c>
      <c r="BT29" s="126">
        <v>5050</v>
      </c>
      <c r="BU29" s="127">
        <f t="shared" si="30"/>
        <v>16.871631937832213</v>
      </c>
      <c r="BV29" s="126">
        <v>40</v>
      </c>
      <c r="BW29" s="127">
        <f t="shared" si="31"/>
        <v>7.920792079207921</v>
      </c>
      <c r="BX29" s="126">
        <v>31</v>
      </c>
      <c r="BY29" s="127">
        <f t="shared" si="32"/>
        <v>6.138613861386139</v>
      </c>
      <c r="BZ29" s="126">
        <v>9</v>
      </c>
      <c r="CA29" s="128">
        <f t="shared" si="33"/>
        <v>1.7821782178217822</v>
      </c>
      <c r="CB29" s="10">
        <v>301740</v>
      </c>
      <c r="CC29" s="9">
        <v>2179</v>
      </c>
      <c r="CD29" s="10">
        <f t="shared" si="34"/>
        <v>7.22144892954199</v>
      </c>
      <c r="CE29" s="9">
        <v>4491</v>
      </c>
      <c r="CF29" s="10">
        <f t="shared" si="43"/>
        <v>14.883674686816464</v>
      </c>
      <c r="CG29" s="9">
        <v>41</v>
      </c>
      <c r="CH29" s="10">
        <f t="shared" si="35"/>
        <v>9.129369850812736</v>
      </c>
      <c r="CI29" s="9">
        <v>30</v>
      </c>
      <c r="CJ29" s="10">
        <f t="shared" si="36"/>
        <v>6.680026720106881</v>
      </c>
      <c r="CK29" s="9">
        <v>11</v>
      </c>
      <c r="CL29" s="128">
        <f t="shared" si="37"/>
        <v>2.449343130705856</v>
      </c>
      <c r="CM29" s="10">
        <v>304122</v>
      </c>
      <c r="CN29" s="9">
        <v>2509</v>
      </c>
      <c r="CO29" s="10">
        <f t="shared" si="38"/>
        <v>8.249978626998375</v>
      </c>
      <c r="CP29" s="10">
        <v>3892</v>
      </c>
      <c r="CQ29" s="10">
        <f t="shared" si="39"/>
        <v>12.797495741840446</v>
      </c>
      <c r="CR29" s="10">
        <v>34</v>
      </c>
      <c r="CS29" s="10">
        <f t="shared" si="40"/>
        <v>8.735868448098664</v>
      </c>
      <c r="CT29" s="9">
        <v>23</v>
      </c>
      <c r="CU29" s="10">
        <f t="shared" si="41"/>
        <v>5.909558067831449</v>
      </c>
      <c r="CV29" s="9">
        <v>11</v>
      </c>
      <c r="CW29" s="128">
        <f t="shared" si="42"/>
        <v>2.826310380267215</v>
      </c>
    </row>
    <row r="30" spans="2:101" s="8" customFormat="1" ht="14.25">
      <c r="B30" s="17" t="s">
        <v>3</v>
      </c>
      <c r="C30" s="12">
        <v>395623</v>
      </c>
      <c r="D30" s="11">
        <v>2497</v>
      </c>
      <c r="E30" s="12">
        <v>6.16942318240442</v>
      </c>
      <c r="F30" s="12">
        <v>7532</v>
      </c>
      <c r="G30" s="12">
        <f t="shared" si="1"/>
        <v>19.038326892015885</v>
      </c>
      <c r="H30" s="12">
        <v>94</v>
      </c>
      <c r="I30" s="12">
        <f t="shared" si="2"/>
        <v>12.48008497079129</v>
      </c>
      <c r="J30" s="11">
        <v>53</v>
      </c>
      <c r="K30" s="12">
        <f t="shared" si="3"/>
        <v>7.036643653744026</v>
      </c>
      <c r="L30" s="11">
        <v>26</v>
      </c>
      <c r="M30" s="12">
        <f t="shared" si="4"/>
        <v>3.4519383961763146</v>
      </c>
      <c r="N30" s="44">
        <v>404649</v>
      </c>
      <c r="O30" s="40">
        <v>2645</v>
      </c>
      <c r="P30" s="13">
        <f t="shared" si="5"/>
        <v>6.536529189495093</v>
      </c>
      <c r="Q30" s="13">
        <v>6483</v>
      </c>
      <c r="R30" s="13">
        <f t="shared" si="6"/>
        <v>16.021292527597993</v>
      </c>
      <c r="S30" s="13">
        <v>49</v>
      </c>
      <c r="T30" s="13">
        <f t="shared" si="7"/>
        <v>7.558229214869659</v>
      </c>
      <c r="U30" s="13">
        <v>29</v>
      </c>
      <c r="V30" s="13">
        <f t="shared" si="8"/>
        <v>4.4732376985963285</v>
      </c>
      <c r="W30" s="13">
        <v>20</v>
      </c>
      <c r="X30" s="13">
        <f t="shared" si="9"/>
        <v>3.0849915162733303</v>
      </c>
      <c r="Y30" s="64">
        <v>413442</v>
      </c>
      <c r="Z30" s="65">
        <v>2480</v>
      </c>
      <c r="AA30" s="65">
        <f t="shared" si="10"/>
        <v>5.998422995244798</v>
      </c>
      <c r="AB30" s="65">
        <v>7793</v>
      </c>
      <c r="AC30" s="65">
        <f t="shared" si="11"/>
        <v>18.8490767749769</v>
      </c>
      <c r="AD30" s="65">
        <v>78</v>
      </c>
      <c r="AE30" s="65">
        <f t="shared" si="12"/>
        <v>10.00898242012062</v>
      </c>
      <c r="AF30" s="65">
        <v>56</v>
      </c>
      <c r="AG30" s="65">
        <f t="shared" si="13"/>
        <v>7.185936096496856</v>
      </c>
      <c r="AH30" s="65">
        <v>22</v>
      </c>
      <c r="AI30" s="65">
        <f t="shared" si="14"/>
        <v>2.823046323623765</v>
      </c>
      <c r="AJ30" s="100">
        <v>422108</v>
      </c>
      <c r="AK30" s="101">
        <v>2486</v>
      </c>
      <c r="AL30" s="102">
        <f t="shared" si="15"/>
        <v>5.88948799833218</v>
      </c>
      <c r="AM30" s="101">
        <v>7566</v>
      </c>
      <c r="AN30" s="102">
        <f t="shared" si="16"/>
        <v>17.924322685189573</v>
      </c>
      <c r="AO30" s="103">
        <v>67</v>
      </c>
      <c r="AP30" s="102">
        <f t="shared" si="17"/>
        <v>8.855405762622258</v>
      </c>
      <c r="AQ30" s="101">
        <v>47</v>
      </c>
      <c r="AR30" s="102">
        <f t="shared" si="18"/>
        <v>6.212001057361882</v>
      </c>
      <c r="AS30" s="101">
        <v>20</v>
      </c>
      <c r="AT30" s="102">
        <f t="shared" si="19"/>
        <v>2.6434047052603753</v>
      </c>
      <c r="AU30" s="79">
        <v>430660</v>
      </c>
      <c r="AV30" s="11">
        <v>2645</v>
      </c>
      <c r="AW30" s="13">
        <f t="shared" si="20"/>
        <v>6.141735940184833</v>
      </c>
      <c r="AX30" s="11">
        <v>6483</v>
      </c>
      <c r="AY30" s="13">
        <f t="shared" si="44"/>
        <v>15.053638601216736</v>
      </c>
      <c r="AZ30" s="76">
        <v>49</v>
      </c>
      <c r="BA30" s="13">
        <f t="shared" si="21"/>
        <v>7.558229214869659</v>
      </c>
      <c r="BB30" s="11">
        <v>29</v>
      </c>
      <c r="BC30" s="13">
        <f t="shared" si="22"/>
        <v>4.4732376985963285</v>
      </c>
      <c r="BD30" s="11">
        <v>20</v>
      </c>
      <c r="BE30" s="13">
        <f t="shared" si="23"/>
        <v>3.0849915162733303</v>
      </c>
      <c r="BF30" s="79">
        <v>438906</v>
      </c>
      <c r="BG30" s="11">
        <v>2699</v>
      </c>
      <c r="BH30" s="13">
        <f t="shared" si="24"/>
        <v>6.149380505165115</v>
      </c>
      <c r="BI30" s="11">
        <v>6749</v>
      </c>
      <c r="BJ30" s="13">
        <f t="shared" si="25"/>
        <v>15.376868851189093</v>
      </c>
      <c r="BK30" s="11">
        <v>49</v>
      </c>
      <c r="BL30" s="13">
        <f t="shared" si="26"/>
        <v>7.260334864424359</v>
      </c>
      <c r="BM30" s="11">
        <v>35</v>
      </c>
      <c r="BN30" s="13">
        <f t="shared" si="27"/>
        <v>5.185953474588828</v>
      </c>
      <c r="BO30" s="11">
        <v>14</v>
      </c>
      <c r="BP30" s="13">
        <f t="shared" si="28"/>
        <v>2.074381389835531</v>
      </c>
      <c r="BQ30" s="121">
        <v>447040</v>
      </c>
      <c r="BR30" s="122">
        <v>2645</v>
      </c>
      <c r="BS30" s="123">
        <f t="shared" si="29"/>
        <v>5.916696492483894</v>
      </c>
      <c r="BT30" s="122">
        <v>6483</v>
      </c>
      <c r="BU30" s="123">
        <f t="shared" si="30"/>
        <v>14.50205798138869</v>
      </c>
      <c r="BV30" s="122">
        <v>49</v>
      </c>
      <c r="BW30" s="123">
        <f t="shared" si="31"/>
        <v>7.558229214869659</v>
      </c>
      <c r="BX30" s="122">
        <v>29</v>
      </c>
      <c r="BY30" s="123">
        <f t="shared" si="32"/>
        <v>4.4732376985963285</v>
      </c>
      <c r="BZ30" s="122">
        <v>20</v>
      </c>
      <c r="CA30" s="124">
        <f t="shared" si="33"/>
        <v>3.0849915162733303</v>
      </c>
      <c r="CB30" s="12">
        <v>455056</v>
      </c>
      <c r="CC30" s="11">
        <v>2756</v>
      </c>
      <c r="CD30" s="12">
        <f t="shared" si="34"/>
        <v>6.056397454379241</v>
      </c>
      <c r="CE30" s="11">
        <v>5933</v>
      </c>
      <c r="CF30" s="12">
        <f t="shared" si="43"/>
        <v>13.037955768081291</v>
      </c>
      <c r="CG30" s="11">
        <v>47</v>
      </c>
      <c r="CH30" s="12">
        <f t="shared" si="35"/>
        <v>7.921793359177482</v>
      </c>
      <c r="CI30" s="11">
        <v>28</v>
      </c>
      <c r="CJ30" s="12">
        <f t="shared" si="36"/>
        <v>4.7193662565312655</v>
      </c>
      <c r="CK30" s="11">
        <v>19</v>
      </c>
      <c r="CL30" s="124">
        <f t="shared" si="37"/>
        <v>3.202427102646216</v>
      </c>
      <c r="CM30" s="12">
        <v>462998</v>
      </c>
      <c r="CN30" s="11">
        <v>2865</v>
      </c>
      <c r="CO30" s="12">
        <f t="shared" si="38"/>
        <v>6.187931697329146</v>
      </c>
      <c r="CP30" s="12">
        <v>4750</v>
      </c>
      <c r="CQ30" s="12">
        <f t="shared" si="39"/>
        <v>10.259223581959317</v>
      </c>
      <c r="CR30" s="12">
        <v>41</v>
      </c>
      <c r="CS30" s="12">
        <f t="shared" si="40"/>
        <v>8.631578947368421</v>
      </c>
      <c r="CT30" s="11">
        <v>33</v>
      </c>
      <c r="CU30" s="12">
        <f t="shared" si="41"/>
        <v>6.947368421052632</v>
      </c>
      <c r="CV30" s="11">
        <v>8</v>
      </c>
      <c r="CW30" s="124">
        <f t="shared" si="42"/>
        <v>1.6842105263157894</v>
      </c>
    </row>
    <row r="31" spans="2:101" ht="14.25">
      <c r="B31" s="18" t="s">
        <v>25</v>
      </c>
      <c r="C31" s="10">
        <v>343537</v>
      </c>
      <c r="D31" s="9">
        <v>3874</v>
      </c>
      <c r="E31" s="10">
        <v>11.370507123443673</v>
      </c>
      <c r="F31" s="10">
        <v>5463</v>
      </c>
      <c r="G31" s="10">
        <f t="shared" si="1"/>
        <v>15.902217228420811</v>
      </c>
      <c r="H31" s="10">
        <v>50</v>
      </c>
      <c r="I31" s="10">
        <f t="shared" si="2"/>
        <v>9.152480322167307</v>
      </c>
      <c r="J31" s="9">
        <v>45</v>
      </c>
      <c r="K31" s="10">
        <f t="shared" si="3"/>
        <v>8.237232289950576</v>
      </c>
      <c r="L31" s="9">
        <v>21</v>
      </c>
      <c r="M31" s="10">
        <f t="shared" si="4"/>
        <v>3.844041735310269</v>
      </c>
      <c r="N31" s="45">
        <v>343617</v>
      </c>
      <c r="O31" s="39">
        <v>3772</v>
      </c>
      <c r="P31" s="29">
        <f t="shared" si="5"/>
        <v>10.97733814101165</v>
      </c>
      <c r="Q31" s="29">
        <v>4501</v>
      </c>
      <c r="R31" s="29">
        <f t="shared" si="6"/>
        <v>13.098886259992957</v>
      </c>
      <c r="S31" s="29">
        <v>45</v>
      </c>
      <c r="T31" s="29">
        <f t="shared" si="7"/>
        <v>9.997778271495223</v>
      </c>
      <c r="U31" s="29">
        <v>30</v>
      </c>
      <c r="V31" s="29">
        <f t="shared" si="8"/>
        <v>6.665185514330149</v>
      </c>
      <c r="W31" s="29">
        <v>15</v>
      </c>
      <c r="X31" s="29">
        <f t="shared" si="9"/>
        <v>3.3325927571650746</v>
      </c>
      <c r="Y31" s="66">
        <v>343701</v>
      </c>
      <c r="Z31" s="67">
        <v>3717</v>
      </c>
      <c r="AA31" s="67">
        <f t="shared" si="10"/>
        <v>10.81463248579434</v>
      </c>
      <c r="AB31" s="67">
        <v>5337</v>
      </c>
      <c r="AC31" s="67">
        <f t="shared" si="11"/>
        <v>15.528031632145382</v>
      </c>
      <c r="AD31" s="67">
        <v>48</v>
      </c>
      <c r="AE31" s="67">
        <f t="shared" si="12"/>
        <v>8.993816750983699</v>
      </c>
      <c r="AF31" s="67">
        <v>34</v>
      </c>
      <c r="AG31" s="67">
        <f t="shared" si="13"/>
        <v>6.370620198613453</v>
      </c>
      <c r="AH31" s="67">
        <v>14</v>
      </c>
      <c r="AI31" s="67">
        <f t="shared" si="14"/>
        <v>2.6231965523702456</v>
      </c>
      <c r="AJ31" s="104">
        <v>343792</v>
      </c>
      <c r="AK31" s="105">
        <v>3793</v>
      </c>
      <c r="AL31" s="106">
        <f t="shared" si="15"/>
        <v>11.032833806487643</v>
      </c>
      <c r="AM31" s="105">
        <v>5426</v>
      </c>
      <c r="AN31" s="106">
        <f t="shared" si="16"/>
        <v>15.78279890166147</v>
      </c>
      <c r="AO31" s="107">
        <v>43</v>
      </c>
      <c r="AP31" s="106">
        <f t="shared" si="17"/>
        <v>7.92480648728345</v>
      </c>
      <c r="AQ31" s="105">
        <v>28</v>
      </c>
      <c r="AR31" s="106">
        <f t="shared" si="18"/>
        <v>5.160339107998525</v>
      </c>
      <c r="AS31" s="105">
        <v>15</v>
      </c>
      <c r="AT31" s="106">
        <f t="shared" si="19"/>
        <v>2.7644673792849246</v>
      </c>
      <c r="AU31" s="80">
        <v>343877</v>
      </c>
      <c r="AV31" s="9">
        <v>3772</v>
      </c>
      <c r="AW31" s="29">
        <f t="shared" si="20"/>
        <v>10.96903834801397</v>
      </c>
      <c r="AX31" s="9">
        <v>4501</v>
      </c>
      <c r="AY31" s="29">
        <f t="shared" si="44"/>
        <v>13.088982397775949</v>
      </c>
      <c r="AZ31" s="77">
        <v>45</v>
      </c>
      <c r="BA31" s="29">
        <f t="shared" si="21"/>
        <v>9.997778271495223</v>
      </c>
      <c r="BB31" s="9">
        <v>30</v>
      </c>
      <c r="BC31" s="29">
        <f t="shared" si="22"/>
        <v>6.665185514330149</v>
      </c>
      <c r="BD31" s="9">
        <v>15</v>
      </c>
      <c r="BE31" s="29">
        <f t="shared" si="23"/>
        <v>3.3325927571650746</v>
      </c>
      <c r="BF31" s="80">
        <v>343917</v>
      </c>
      <c r="BG31" s="9">
        <v>3998</v>
      </c>
      <c r="BH31" s="29">
        <f t="shared" si="24"/>
        <v>11.624897867799499</v>
      </c>
      <c r="BI31" s="9">
        <v>4610</v>
      </c>
      <c r="BJ31" s="29">
        <f t="shared" si="25"/>
        <v>13.404396991134488</v>
      </c>
      <c r="BK31" s="9">
        <v>36</v>
      </c>
      <c r="BL31" s="29">
        <f t="shared" si="26"/>
        <v>7.809110629067245</v>
      </c>
      <c r="BM31" s="9">
        <v>20</v>
      </c>
      <c r="BN31" s="29">
        <f t="shared" si="27"/>
        <v>4.3383947939262475</v>
      </c>
      <c r="BO31" s="9">
        <v>16</v>
      </c>
      <c r="BP31" s="29">
        <f t="shared" si="28"/>
        <v>3.470715835140998</v>
      </c>
      <c r="BQ31" s="125">
        <v>343961</v>
      </c>
      <c r="BR31" s="126">
        <v>3772</v>
      </c>
      <c r="BS31" s="127">
        <f t="shared" si="29"/>
        <v>10.966359558205728</v>
      </c>
      <c r="BT31" s="126">
        <v>4501</v>
      </c>
      <c r="BU31" s="127">
        <f t="shared" si="30"/>
        <v>13.08578588851643</v>
      </c>
      <c r="BV31" s="126">
        <v>45</v>
      </c>
      <c r="BW31" s="127">
        <f t="shared" si="31"/>
        <v>9.997778271495223</v>
      </c>
      <c r="BX31" s="126">
        <v>30</v>
      </c>
      <c r="BY31" s="127">
        <f t="shared" si="32"/>
        <v>6.665185514330149</v>
      </c>
      <c r="BZ31" s="126">
        <v>15</v>
      </c>
      <c r="CA31" s="128">
        <f t="shared" si="33"/>
        <v>3.3325927571650746</v>
      </c>
      <c r="CB31" s="10">
        <v>344011</v>
      </c>
      <c r="CC31" s="9">
        <v>3823</v>
      </c>
      <c r="CD31" s="10">
        <f t="shared" si="34"/>
        <v>11.113016734929987</v>
      </c>
      <c r="CE31" s="9">
        <v>3932</v>
      </c>
      <c r="CF31" s="10">
        <f t="shared" si="43"/>
        <v>11.429867068204214</v>
      </c>
      <c r="CG31" s="9">
        <v>29</v>
      </c>
      <c r="CH31" s="10">
        <f t="shared" si="35"/>
        <v>7.375381485249237</v>
      </c>
      <c r="CI31" s="9">
        <v>21</v>
      </c>
      <c r="CJ31" s="10">
        <f t="shared" si="36"/>
        <v>5.340793489318413</v>
      </c>
      <c r="CK31" s="9">
        <v>8</v>
      </c>
      <c r="CL31" s="128">
        <f t="shared" si="37"/>
        <v>2.034587995930824</v>
      </c>
      <c r="CM31" s="10">
        <v>344067</v>
      </c>
      <c r="CN31" s="9">
        <v>4309</v>
      </c>
      <c r="CO31" s="10">
        <f t="shared" si="38"/>
        <v>12.523723577093996</v>
      </c>
      <c r="CP31" s="10">
        <v>3386</v>
      </c>
      <c r="CQ31" s="10">
        <f t="shared" si="39"/>
        <v>9.841106528670288</v>
      </c>
      <c r="CR31" s="10">
        <v>30</v>
      </c>
      <c r="CS31" s="10">
        <f t="shared" si="40"/>
        <v>8.860011813349084</v>
      </c>
      <c r="CT31" s="9">
        <v>22</v>
      </c>
      <c r="CU31" s="10">
        <f t="shared" si="41"/>
        <v>6.4973419964559955</v>
      </c>
      <c r="CV31" s="9">
        <v>8</v>
      </c>
      <c r="CW31" s="128">
        <f t="shared" si="42"/>
        <v>2.362669816893089</v>
      </c>
    </row>
    <row r="32" spans="2:101" ht="14.25">
      <c r="B32" s="17" t="s">
        <v>2</v>
      </c>
      <c r="C32" s="12">
        <v>271078</v>
      </c>
      <c r="D32" s="11">
        <v>3073</v>
      </c>
      <c r="E32" s="12">
        <v>11.480811764002631</v>
      </c>
      <c r="F32" s="12">
        <v>3354</v>
      </c>
      <c r="G32" s="12">
        <f t="shared" si="1"/>
        <v>12.37282258243015</v>
      </c>
      <c r="H32" s="12">
        <v>20</v>
      </c>
      <c r="I32" s="12">
        <f t="shared" si="2"/>
        <v>5.963029218843173</v>
      </c>
      <c r="J32" s="11">
        <v>20</v>
      </c>
      <c r="K32" s="12">
        <f t="shared" si="3"/>
        <v>5.963029218843173</v>
      </c>
      <c r="L32" s="11">
        <v>3</v>
      </c>
      <c r="M32" s="12">
        <f t="shared" si="4"/>
        <v>0.8944543828264758</v>
      </c>
      <c r="N32" s="44">
        <v>270598</v>
      </c>
      <c r="O32" s="46">
        <v>3547.67984189723</v>
      </c>
      <c r="P32" s="13">
        <f t="shared" si="5"/>
        <v>13.110517601376321</v>
      </c>
      <c r="Q32" s="13">
        <v>2881</v>
      </c>
      <c r="R32" s="13">
        <f t="shared" si="6"/>
        <v>10.646789702806377</v>
      </c>
      <c r="S32" s="13">
        <v>23</v>
      </c>
      <c r="T32" s="13">
        <f t="shared" si="7"/>
        <v>7.9833391183616795</v>
      </c>
      <c r="U32" s="13">
        <v>17</v>
      </c>
      <c r="V32" s="13">
        <f t="shared" si="8"/>
        <v>5.900728913571676</v>
      </c>
      <c r="W32" s="13">
        <v>6</v>
      </c>
      <c r="X32" s="13">
        <f t="shared" si="9"/>
        <v>2.0826102047900035</v>
      </c>
      <c r="Y32" s="64">
        <v>270139</v>
      </c>
      <c r="Z32" s="65">
        <v>2905</v>
      </c>
      <c r="AA32" s="65">
        <f t="shared" si="10"/>
        <v>10.75372308330156</v>
      </c>
      <c r="AB32" s="65">
        <v>3559</v>
      </c>
      <c r="AC32" s="65">
        <f t="shared" si="11"/>
        <v>13.174698951280638</v>
      </c>
      <c r="AD32" s="65">
        <v>22</v>
      </c>
      <c r="AE32" s="65">
        <f t="shared" si="12"/>
        <v>6.181511660578814</v>
      </c>
      <c r="AF32" s="68">
        <v>51.3478260869565</v>
      </c>
      <c r="AG32" s="65">
        <f t="shared" si="13"/>
        <v>14.427599350086119</v>
      </c>
      <c r="AH32" s="65">
        <v>7</v>
      </c>
      <c r="AI32" s="65">
        <f t="shared" si="14"/>
        <v>1.9668446192750773</v>
      </c>
      <c r="AJ32" s="100">
        <v>269705</v>
      </c>
      <c r="AK32" s="101">
        <v>2996</v>
      </c>
      <c r="AL32" s="102">
        <f t="shared" si="15"/>
        <v>11.108433288222317</v>
      </c>
      <c r="AM32" s="101">
        <v>3367</v>
      </c>
      <c r="AN32" s="102">
        <f t="shared" si="16"/>
        <v>12.484010307558258</v>
      </c>
      <c r="AO32" s="103">
        <v>14</v>
      </c>
      <c r="AP32" s="102">
        <f t="shared" si="17"/>
        <v>4.158004158004158</v>
      </c>
      <c r="AQ32" s="101">
        <v>13</v>
      </c>
      <c r="AR32" s="102">
        <f t="shared" si="18"/>
        <v>3.861003861003861</v>
      </c>
      <c r="AS32" s="101">
        <v>1</v>
      </c>
      <c r="AT32" s="102">
        <f t="shared" si="19"/>
        <v>0.297000297000297</v>
      </c>
      <c r="AU32" s="79">
        <v>269294</v>
      </c>
      <c r="AV32" s="11">
        <v>3417</v>
      </c>
      <c r="AW32" s="13">
        <f t="shared" si="20"/>
        <v>12.688734245842834</v>
      </c>
      <c r="AX32" s="11">
        <v>2881</v>
      </c>
      <c r="AY32" s="13">
        <f t="shared" si="44"/>
        <v>10.698344560220429</v>
      </c>
      <c r="AZ32" s="76">
        <v>23</v>
      </c>
      <c r="BA32" s="13">
        <f t="shared" si="21"/>
        <v>7.9833391183616795</v>
      </c>
      <c r="BB32" s="11">
        <v>17</v>
      </c>
      <c r="BC32" s="13">
        <f t="shared" si="22"/>
        <v>5.900728913571676</v>
      </c>
      <c r="BD32" s="11">
        <v>6</v>
      </c>
      <c r="BE32" s="13">
        <f t="shared" si="23"/>
        <v>2.0826102047900035</v>
      </c>
      <c r="BF32" s="79">
        <v>268897</v>
      </c>
      <c r="BG32" s="11">
        <v>2925</v>
      </c>
      <c r="BH32" s="13">
        <f t="shared" si="24"/>
        <v>10.877771042443761</v>
      </c>
      <c r="BI32" s="11">
        <v>3358</v>
      </c>
      <c r="BJ32" s="13">
        <f t="shared" si="25"/>
        <v>12.488053046333727</v>
      </c>
      <c r="BK32" s="11">
        <v>17</v>
      </c>
      <c r="BL32" s="13">
        <f t="shared" si="26"/>
        <v>5.062537224538416</v>
      </c>
      <c r="BM32" s="113">
        <v>12</v>
      </c>
      <c r="BN32" s="13">
        <f t="shared" si="27"/>
        <v>3.57355568790947</v>
      </c>
      <c r="BO32" s="11">
        <v>5</v>
      </c>
      <c r="BP32" s="13">
        <f t="shared" si="28"/>
        <v>1.4889815366289458</v>
      </c>
      <c r="BQ32" s="121">
        <v>268509</v>
      </c>
      <c r="BR32" s="123">
        <v>3417</v>
      </c>
      <c r="BS32" s="123">
        <f t="shared" si="29"/>
        <v>12.725830419092098</v>
      </c>
      <c r="BT32" s="122">
        <v>2881</v>
      </c>
      <c r="BU32" s="123">
        <f t="shared" si="30"/>
        <v>10.72962172590118</v>
      </c>
      <c r="BV32" s="129">
        <v>23</v>
      </c>
      <c r="BW32" s="123">
        <f t="shared" si="31"/>
        <v>7.9833391183616795</v>
      </c>
      <c r="BX32" s="122">
        <v>17</v>
      </c>
      <c r="BY32" s="123">
        <f t="shared" si="32"/>
        <v>5.900728913571676</v>
      </c>
      <c r="BZ32" s="122">
        <v>6</v>
      </c>
      <c r="CA32" s="124">
        <f t="shared" si="33"/>
        <v>2.0826102047900035</v>
      </c>
      <c r="CB32" s="12">
        <v>268064</v>
      </c>
      <c r="CC32" s="11">
        <v>3251</v>
      </c>
      <c r="CD32" s="12">
        <f t="shared" si="34"/>
        <v>12.127700847558792</v>
      </c>
      <c r="CE32" s="11">
        <v>2643</v>
      </c>
      <c r="CF32" s="12">
        <f t="shared" si="43"/>
        <v>9.859585770562253</v>
      </c>
      <c r="CG32" s="11">
        <v>11</v>
      </c>
      <c r="CH32" s="12">
        <f t="shared" si="35"/>
        <v>4.161937192584185</v>
      </c>
      <c r="CI32" s="11">
        <v>5</v>
      </c>
      <c r="CJ32" s="12">
        <f t="shared" si="36"/>
        <v>1.8917896329928112</v>
      </c>
      <c r="CK32" s="11">
        <v>6</v>
      </c>
      <c r="CL32" s="124">
        <f t="shared" si="37"/>
        <v>2.2701475595913734</v>
      </c>
      <c r="CM32" s="12">
        <v>267655</v>
      </c>
      <c r="CN32" s="11">
        <v>3381</v>
      </c>
      <c r="CO32" s="12">
        <f t="shared" si="38"/>
        <v>12.631932898694215</v>
      </c>
      <c r="CP32" s="12">
        <v>2057</v>
      </c>
      <c r="CQ32" s="12">
        <f t="shared" si="39"/>
        <v>7.6852664811044065</v>
      </c>
      <c r="CR32" s="12">
        <v>11</v>
      </c>
      <c r="CS32" s="12">
        <f t="shared" si="40"/>
        <v>5.347593582887701</v>
      </c>
      <c r="CT32" s="11">
        <v>9</v>
      </c>
      <c r="CU32" s="12">
        <f t="shared" si="41"/>
        <v>4.375303840544483</v>
      </c>
      <c r="CV32" s="11">
        <v>2</v>
      </c>
      <c r="CW32" s="124">
        <f t="shared" si="42"/>
        <v>0.9722897423432183</v>
      </c>
    </row>
    <row r="33" spans="2:101" ht="48.75" customHeight="1">
      <c r="B33" s="22" t="s">
        <v>22</v>
      </c>
      <c r="C33" s="4">
        <f>SUM(C9:C32)</f>
        <v>10242885</v>
      </c>
      <c r="D33" s="4">
        <v>78575</v>
      </c>
      <c r="E33" s="19">
        <v>7.563752591602025</v>
      </c>
      <c r="F33" s="4">
        <f>SUM(F9:F32)</f>
        <v>181057</v>
      </c>
      <c r="G33" s="19">
        <f t="shared" si="1"/>
        <v>17.67636754683861</v>
      </c>
      <c r="H33" s="4">
        <v>2112</v>
      </c>
      <c r="I33" s="19">
        <f t="shared" si="2"/>
        <v>11.664834831020066</v>
      </c>
      <c r="J33" s="4">
        <v>1405</v>
      </c>
      <c r="K33" s="19">
        <f t="shared" si="3"/>
        <v>7.759987186355678</v>
      </c>
      <c r="L33" s="4">
        <v>707</v>
      </c>
      <c r="M33" s="19">
        <f t="shared" si="4"/>
        <v>3.9048476446643874</v>
      </c>
      <c r="N33" s="52">
        <f>SUM(N9:N32)</f>
        <v>10376853</v>
      </c>
      <c r="O33" s="32">
        <f>SUM(O9:O32)</f>
        <v>81821.67984189723</v>
      </c>
      <c r="P33" s="53">
        <f t="shared" si="5"/>
        <v>7.885018689375019</v>
      </c>
      <c r="Q33" s="32">
        <f>SUM(Q9:Q32)</f>
        <v>156390</v>
      </c>
      <c r="R33" s="53">
        <f t="shared" si="6"/>
        <v>15.071043215125048</v>
      </c>
      <c r="S33" s="32">
        <f>SUM(S9:S32)</f>
        <v>1458</v>
      </c>
      <c r="T33" s="53">
        <f t="shared" si="7"/>
        <v>9.32284672933052</v>
      </c>
      <c r="U33" s="32">
        <f>SUM(U9:U32)</f>
        <v>972</v>
      </c>
      <c r="V33" s="53">
        <f t="shared" si="8"/>
        <v>6.215231152887013</v>
      </c>
      <c r="W33" s="32">
        <f>SUM(W9:W32)</f>
        <v>486</v>
      </c>
      <c r="X33" s="53">
        <f t="shared" si="9"/>
        <v>3.1076155764435067</v>
      </c>
      <c r="Y33" s="49">
        <v>16476149</v>
      </c>
      <c r="Z33" s="61">
        <f>SUM(Z9:Z32)</f>
        <v>79764</v>
      </c>
      <c r="AA33" s="59">
        <f t="shared" si="10"/>
        <v>4.841179816958441</v>
      </c>
      <c r="AB33" s="61">
        <f>SUM(AB9:AB32)</f>
        <v>187942</v>
      </c>
      <c r="AC33" s="59">
        <f t="shared" si="11"/>
        <v>11.406913108154097</v>
      </c>
      <c r="AD33" s="61">
        <f>SUM(AD9:AD32)</f>
        <v>2086</v>
      </c>
      <c r="AE33" s="59">
        <f t="shared" si="12"/>
        <v>11.099168892530674</v>
      </c>
      <c r="AF33" s="61">
        <f>SUM(AF9:AF32)</f>
        <v>1391.3478260869565</v>
      </c>
      <c r="AG33" s="59">
        <f t="shared" si="13"/>
        <v>7.403070234896705</v>
      </c>
      <c r="AH33" s="61">
        <f>SUM(AH9:AH32)</f>
        <v>731</v>
      </c>
      <c r="AI33" s="59">
        <f t="shared" si="14"/>
        <v>3.8894978237967033</v>
      </c>
      <c r="AJ33" s="83">
        <f>SUM(AJ9:AJ32)</f>
        <v>10639390</v>
      </c>
      <c r="AK33" s="84">
        <f>SUM(AK9:AK32)</f>
        <v>80977</v>
      </c>
      <c r="AL33" s="85">
        <f t="shared" si="15"/>
        <v>7.611056648924421</v>
      </c>
      <c r="AM33" s="86">
        <f>SUM(AM9:AM32)</f>
        <v>182687</v>
      </c>
      <c r="AN33" s="85">
        <f t="shared" si="16"/>
        <v>17.17081524410704</v>
      </c>
      <c r="AO33" s="85">
        <f>SUM(AO9:AO32)</f>
        <v>1823</v>
      </c>
      <c r="AP33" s="85">
        <f t="shared" si="17"/>
        <v>9.978816226660902</v>
      </c>
      <c r="AQ33" s="85">
        <f>SUM(AQ9:AQ32)</f>
        <v>1215</v>
      </c>
      <c r="AR33" s="85">
        <f t="shared" si="18"/>
        <v>6.6507195366939085</v>
      </c>
      <c r="AS33" s="85">
        <f>SUM(AS9:AS32)</f>
        <v>608</v>
      </c>
      <c r="AT33" s="85">
        <f t="shared" si="19"/>
        <v>3.328096689966993</v>
      </c>
      <c r="AU33" s="52">
        <f>SUM(AU9:AU32)</f>
        <v>10767852</v>
      </c>
      <c r="AV33" s="32">
        <f>SUM(AV9:AV32)</f>
        <v>81691</v>
      </c>
      <c r="AW33" s="53">
        <f t="shared" si="20"/>
        <v>7.586564154113559</v>
      </c>
      <c r="AX33" s="32">
        <f>SUM(AX9:AX32)</f>
        <v>156390</v>
      </c>
      <c r="AY33" s="53">
        <f t="shared" si="44"/>
        <v>14.523788031261946</v>
      </c>
      <c r="AZ33" s="32">
        <f>SUM(AZ9:AZ32)</f>
        <v>1458</v>
      </c>
      <c r="BA33" s="53">
        <f t="shared" si="21"/>
        <v>9.32284672933052</v>
      </c>
      <c r="BB33" s="32">
        <f>SUM(BB9:BB32)</f>
        <v>972</v>
      </c>
      <c r="BC33" s="53">
        <f t="shared" si="22"/>
        <v>6.215231152887013</v>
      </c>
      <c r="BD33" s="32">
        <f>SUM(BD9:BD32)</f>
        <v>486</v>
      </c>
      <c r="BE33" s="53">
        <f>(BD33*1000)/AX33</f>
        <v>3.1076155764435067</v>
      </c>
      <c r="BF33" s="52">
        <f>SUM(BF9:BF32)</f>
        <v>10894664</v>
      </c>
      <c r="BG33" s="32">
        <f>SUM(BG9:BG32)</f>
        <v>82964</v>
      </c>
      <c r="BH33" s="53">
        <f t="shared" si="24"/>
        <v>7.615104054608752</v>
      </c>
      <c r="BI33" s="32">
        <f>SUM(BI9:BI32)</f>
        <v>165336</v>
      </c>
      <c r="BJ33" s="53">
        <f t="shared" si="25"/>
        <v>15.175869581659425</v>
      </c>
      <c r="BK33" s="32">
        <f>SUM(BK9:BK32)</f>
        <v>1621</v>
      </c>
      <c r="BL33" s="53">
        <f t="shared" si="26"/>
        <v>9.804277350365316</v>
      </c>
      <c r="BM33" s="32">
        <f>SUM(BM9:BM32)</f>
        <v>1073</v>
      </c>
      <c r="BN33" s="53">
        <f t="shared" si="27"/>
        <v>6.48981468040838</v>
      </c>
      <c r="BO33" s="32">
        <f>SUM(BO9:BO32)</f>
        <v>548</v>
      </c>
      <c r="BP33" s="53">
        <f t="shared" si="28"/>
        <v>3.3144626699569364</v>
      </c>
      <c r="BQ33" s="52">
        <f>SUM(BQ9:BQ32)</f>
        <v>11019708</v>
      </c>
      <c r="BR33" s="32">
        <f>SUM(BR9:BR32)</f>
        <v>81691</v>
      </c>
      <c r="BS33" s="53">
        <f>(BR33*1000)/BQ33</f>
        <v>7.413172835432663</v>
      </c>
      <c r="BT33" s="32">
        <f>SUM(BT9:BT32)</f>
        <v>156390</v>
      </c>
      <c r="BU33" s="53">
        <f t="shared" si="30"/>
        <v>14.191846099733315</v>
      </c>
      <c r="BV33" s="53">
        <f>SUM(BV9:BV32)</f>
        <v>1458</v>
      </c>
      <c r="BW33" s="53">
        <f t="shared" si="31"/>
        <v>9.32284672933052</v>
      </c>
      <c r="BX33" s="32">
        <f>SUM(BX9:BX32)</f>
        <v>972</v>
      </c>
      <c r="BY33" s="53">
        <f t="shared" si="32"/>
        <v>6.215231152887013</v>
      </c>
      <c r="BZ33" s="32">
        <f>SUM(BZ9:BZ32)</f>
        <v>486</v>
      </c>
      <c r="CA33" s="54">
        <f t="shared" si="33"/>
        <v>3.1076155764435067</v>
      </c>
      <c r="CB33" s="52">
        <f>SUM(CB9:CB32)</f>
        <v>11142882</v>
      </c>
      <c r="CC33" s="32">
        <f>SUM(CC9:CC32)</f>
        <v>82664</v>
      </c>
      <c r="CD33" s="53">
        <f>(CC33*1000)/CB33</f>
        <v>7.4185475534964835</v>
      </c>
      <c r="CE33" s="32">
        <f>SUM(CE9:CE32)</f>
        <v>141133</v>
      </c>
      <c r="CF33" s="53">
        <f>(CE33*1000)/CB33</f>
        <v>12.665753796908197</v>
      </c>
      <c r="CG33" s="53">
        <f>SUM(CG9:CG32)</f>
        <v>1293</v>
      </c>
      <c r="CH33" s="53">
        <f>(CG33*1000)/CE33</f>
        <v>9.161571000403875</v>
      </c>
      <c r="CI33" s="32">
        <f>SUM(CI9:CI32)</f>
        <v>841</v>
      </c>
      <c r="CJ33" s="53">
        <f>(CI33*1000)/CE33</f>
        <v>5.958918183557354</v>
      </c>
      <c r="CK33" s="32">
        <f>SUM(CK9:CK32)</f>
        <v>452</v>
      </c>
      <c r="CL33" s="54">
        <f t="shared" si="37"/>
        <v>3.2026528168465207</v>
      </c>
      <c r="CM33" s="4">
        <f>SUM(CM9:CM32)</f>
        <v>11264104</v>
      </c>
      <c r="CN33" s="32">
        <f>SUM(CN9:CN32)</f>
        <v>92269</v>
      </c>
      <c r="CO33" s="53">
        <f>(CN33*1000)/CM33</f>
        <v>8.191419397406133</v>
      </c>
      <c r="CP33" s="32">
        <f>SUM(CP9:CP32)</f>
        <v>117435</v>
      </c>
      <c r="CQ33" s="53">
        <f>(CP33*1000)/CM33</f>
        <v>10.42559621253497</v>
      </c>
      <c r="CR33" s="133">
        <f>SUM(CR9:CR32)</f>
        <v>1003</v>
      </c>
      <c r="CS33" s="53">
        <f>(CR33*1000)/CP33</f>
        <v>8.540894963171116</v>
      </c>
      <c r="CT33" s="32">
        <f>SUM(CT9:CT32)</f>
        <v>741</v>
      </c>
      <c r="CU33" s="53">
        <f>(CT33*1000)/CP33</f>
        <v>6.309873547068591</v>
      </c>
      <c r="CV33" s="32">
        <f>SUM(CV9:CV32)</f>
        <v>262</v>
      </c>
      <c r="CW33" s="54">
        <f t="shared" si="42"/>
        <v>2.2310214161025246</v>
      </c>
    </row>
    <row r="34" spans="2:101" ht="43.5" customHeight="1" thickBot="1">
      <c r="B34" s="25" t="s">
        <v>48</v>
      </c>
      <c r="C34" s="26">
        <v>5857733</v>
      </c>
      <c r="D34" s="20">
        <v>48317</v>
      </c>
      <c r="E34" s="21">
        <v>9.689835810056998</v>
      </c>
      <c r="F34" s="20">
        <v>83406</v>
      </c>
      <c r="G34" s="21">
        <f t="shared" si="1"/>
        <v>14.238614153291042</v>
      </c>
      <c r="H34" s="20">
        <v>827</v>
      </c>
      <c r="I34" s="21">
        <f t="shared" si="2"/>
        <v>9.915353811476393</v>
      </c>
      <c r="J34" s="20">
        <v>548</v>
      </c>
      <c r="K34" s="21">
        <f t="shared" si="3"/>
        <v>6.570270723928735</v>
      </c>
      <c r="L34" s="20">
        <v>279</v>
      </c>
      <c r="M34" s="21">
        <f t="shared" si="4"/>
        <v>3.3450830875476583</v>
      </c>
      <c r="N34" s="48">
        <v>5912746</v>
      </c>
      <c r="O34" s="73">
        <v>54185</v>
      </c>
      <c r="P34" s="55">
        <f>(O34*1000)/N34</f>
        <v>9.164100741009339</v>
      </c>
      <c r="Q34" s="73">
        <v>103595</v>
      </c>
      <c r="R34" s="55">
        <f t="shared" si="6"/>
        <v>17.520624089044244</v>
      </c>
      <c r="S34" s="73">
        <v>1069</v>
      </c>
      <c r="T34" s="55">
        <f t="shared" si="7"/>
        <v>10.319030841256817</v>
      </c>
      <c r="U34" s="73">
        <v>687</v>
      </c>
      <c r="V34" s="55">
        <f t="shared" si="8"/>
        <v>6.631594188908731</v>
      </c>
      <c r="W34" s="73">
        <v>382</v>
      </c>
      <c r="X34" s="55">
        <f t="shared" si="9"/>
        <v>3.687436652348086</v>
      </c>
      <c r="Y34" s="48">
        <v>5967045</v>
      </c>
      <c r="Z34" s="73">
        <v>53304</v>
      </c>
      <c r="AA34" s="69">
        <f t="shared" si="10"/>
        <v>8.93306485873661</v>
      </c>
      <c r="AB34" s="73">
        <v>106387</v>
      </c>
      <c r="AC34" s="69">
        <f t="shared" si="11"/>
        <v>17.829092959748085</v>
      </c>
      <c r="AD34" s="73">
        <v>1003</v>
      </c>
      <c r="AE34" s="69">
        <f t="shared" si="12"/>
        <v>9.42784362751088</v>
      </c>
      <c r="AF34" s="73">
        <v>649</v>
      </c>
      <c r="AG34" s="69">
        <f t="shared" si="13"/>
        <v>6.100369406036452</v>
      </c>
      <c r="AH34" s="73">
        <v>354</v>
      </c>
      <c r="AI34" s="69">
        <f t="shared" si="14"/>
        <v>3.327474221474428</v>
      </c>
      <c r="AJ34" s="87">
        <v>6020541</v>
      </c>
      <c r="AK34" s="88">
        <v>55581</v>
      </c>
      <c r="AL34" s="89">
        <f t="shared" si="15"/>
        <v>9.23189460880675</v>
      </c>
      <c r="AM34" s="88">
        <v>104836</v>
      </c>
      <c r="AN34" s="89">
        <f t="shared" si="16"/>
        <v>17.413053079449174</v>
      </c>
      <c r="AO34" s="88">
        <v>1014</v>
      </c>
      <c r="AP34" s="89">
        <f t="shared" si="17"/>
        <v>9.672249990461292</v>
      </c>
      <c r="AQ34" s="88">
        <v>651</v>
      </c>
      <c r="AR34" s="89">
        <f t="shared" si="18"/>
        <v>6.209698958373078</v>
      </c>
      <c r="AS34" s="88">
        <v>363</v>
      </c>
      <c r="AT34" s="89">
        <f t="shared" si="19"/>
        <v>3.462551032088214</v>
      </c>
      <c r="AU34" s="109">
        <v>6073283</v>
      </c>
      <c r="AV34" s="73">
        <v>55659</v>
      </c>
      <c r="AW34" s="55">
        <f t="shared" si="20"/>
        <v>9.164565524116034</v>
      </c>
      <c r="AX34" s="112">
        <v>100836</v>
      </c>
      <c r="AY34" s="55">
        <f t="shared" si="44"/>
        <v>16.603211146261422</v>
      </c>
      <c r="AZ34" s="73">
        <v>929</v>
      </c>
      <c r="BA34" s="55">
        <f t="shared" si="21"/>
        <v>9.212979491451465</v>
      </c>
      <c r="BB34" s="73">
        <v>588</v>
      </c>
      <c r="BC34" s="55">
        <f t="shared" si="22"/>
        <v>5.8312507437819825</v>
      </c>
      <c r="BD34" s="73">
        <v>341</v>
      </c>
      <c r="BE34" s="55">
        <f>(BD34*1000)/AX34</f>
        <v>3.381728747669483</v>
      </c>
      <c r="BF34" s="109">
        <v>6125348</v>
      </c>
      <c r="BG34" s="73">
        <v>55619</v>
      </c>
      <c r="BH34" s="55">
        <f t="shared" si="24"/>
        <v>9.080137161186597</v>
      </c>
      <c r="BI34" s="116">
        <v>97385</v>
      </c>
      <c r="BJ34" s="111">
        <f t="shared" si="25"/>
        <v>15.89868853165567</v>
      </c>
      <c r="BK34" s="73">
        <v>850</v>
      </c>
      <c r="BL34" s="111">
        <f t="shared" si="26"/>
        <v>8.728243569338193</v>
      </c>
      <c r="BM34" s="73">
        <v>575</v>
      </c>
      <c r="BN34" s="111">
        <f t="shared" si="27"/>
        <v>5.904400061611131</v>
      </c>
      <c r="BO34" s="73">
        <v>275</v>
      </c>
      <c r="BP34" s="115">
        <f t="shared" si="28"/>
        <v>2.8238435077270627</v>
      </c>
      <c r="BQ34" s="130">
        <v>6176688</v>
      </c>
      <c r="BR34" s="116">
        <v>54306</v>
      </c>
      <c r="BS34" s="111">
        <f t="shared" si="29"/>
        <v>8.792090518413751</v>
      </c>
      <c r="BT34" s="116">
        <v>94987</v>
      </c>
      <c r="BU34" s="111">
        <f>(BT34*1000)/BQ34</f>
        <v>15.378306302665765</v>
      </c>
      <c r="BV34" s="116">
        <v>799</v>
      </c>
      <c r="BW34" s="111">
        <f t="shared" si="31"/>
        <v>8.411677387431965</v>
      </c>
      <c r="BX34" s="116">
        <v>519</v>
      </c>
      <c r="BY34" s="111">
        <f t="shared" si="32"/>
        <v>5.463905587080338</v>
      </c>
      <c r="BZ34" s="116">
        <v>280</v>
      </c>
      <c r="CA34" s="115">
        <f t="shared" si="33"/>
        <v>2.947771800351627</v>
      </c>
      <c r="CB34" s="26">
        <v>6227262</v>
      </c>
      <c r="CC34" s="20">
        <v>55329</v>
      </c>
      <c r="CD34" s="111">
        <f>(CC34*1000)/CB34</f>
        <v>8.884964210595282</v>
      </c>
      <c r="CE34" s="20">
        <v>86463</v>
      </c>
      <c r="CF34" s="111">
        <f>(CE34*1000)/CB34</f>
        <v>13.884593261051165</v>
      </c>
      <c r="CG34" s="20">
        <v>771</v>
      </c>
      <c r="CH34" s="111">
        <f>(CG34*1000)/CE34</f>
        <v>8.91710905242705</v>
      </c>
      <c r="CI34" s="20">
        <v>530</v>
      </c>
      <c r="CJ34" s="111">
        <f>(CI34*1000)/CE34</f>
        <v>6.129789620993951</v>
      </c>
      <c r="CK34" s="20">
        <v>241</v>
      </c>
      <c r="CL34" s="115">
        <f t="shared" si="37"/>
        <v>2.7873194314330987</v>
      </c>
      <c r="CM34" s="26">
        <v>6277037</v>
      </c>
      <c r="CN34" s="20">
        <v>57836</v>
      </c>
      <c r="CO34" s="111">
        <f>(CN34*1000)/CM34</f>
        <v>9.213901399657194</v>
      </c>
      <c r="CP34" s="20">
        <v>74039</v>
      </c>
      <c r="CQ34" s="111">
        <f>(CP34*1000)/CM34</f>
        <v>11.795214844201173</v>
      </c>
      <c r="CR34" s="20">
        <v>571</v>
      </c>
      <c r="CS34" s="111">
        <f>(CR34*1000)/CP34</f>
        <v>7.712151703831764</v>
      </c>
      <c r="CT34" s="20">
        <v>418</v>
      </c>
      <c r="CU34" s="111">
        <f>(CT34*1000)/CP34</f>
        <v>5.64567322627264</v>
      </c>
      <c r="CV34" s="20">
        <v>153</v>
      </c>
      <c r="CW34" s="115">
        <f t="shared" si="42"/>
        <v>2.0664784775591243</v>
      </c>
    </row>
    <row r="35" spans="2:101" ht="44.25" customHeight="1" thickBot="1">
      <c r="B35" s="22" t="s">
        <v>47</v>
      </c>
      <c r="C35" s="32">
        <v>3038860</v>
      </c>
      <c r="D35" s="33">
        <v>29723</v>
      </c>
      <c r="E35" s="34">
        <f>(D35*1000)/C35</f>
        <v>9.780970495514765</v>
      </c>
      <c r="F35" s="47">
        <v>35467</v>
      </c>
      <c r="G35" s="37">
        <f t="shared" si="1"/>
        <v>11.671152998163786</v>
      </c>
      <c r="H35" s="33">
        <v>212</v>
      </c>
      <c r="I35" s="33">
        <f t="shared" si="2"/>
        <v>5.977387430569261</v>
      </c>
      <c r="J35" s="35">
        <v>153</v>
      </c>
      <c r="K35" s="37">
        <f t="shared" si="3"/>
        <v>4.313869230552345</v>
      </c>
      <c r="L35" s="35">
        <v>59</v>
      </c>
      <c r="M35" s="38">
        <f t="shared" si="4"/>
        <v>1.663518200016917</v>
      </c>
      <c r="N35" s="49">
        <v>3044076</v>
      </c>
      <c r="O35" s="47">
        <v>32133</v>
      </c>
      <c r="P35" s="53">
        <f t="shared" si="5"/>
        <v>10.55591253306422</v>
      </c>
      <c r="Q35" s="51">
        <v>43615</v>
      </c>
      <c r="R35" s="50">
        <f t="shared" si="6"/>
        <v>14.327828871552484</v>
      </c>
      <c r="S35" s="51">
        <v>390</v>
      </c>
      <c r="T35" s="53">
        <f t="shared" si="7"/>
        <v>8.941877794336811</v>
      </c>
      <c r="U35" s="51">
        <v>283</v>
      </c>
      <c r="V35" s="53">
        <f t="shared" si="8"/>
        <v>6.488593373839276</v>
      </c>
      <c r="W35" s="51">
        <v>107</v>
      </c>
      <c r="X35" s="53">
        <f t="shared" si="9"/>
        <v>2.453284420497535</v>
      </c>
      <c r="Y35" s="49">
        <v>3049229</v>
      </c>
      <c r="Z35" s="74">
        <v>32400</v>
      </c>
      <c r="AA35" s="59">
        <f t="shared" si="10"/>
        <v>10.625636841313002</v>
      </c>
      <c r="AB35" s="74">
        <v>43716</v>
      </c>
      <c r="AC35" s="59">
        <f t="shared" si="11"/>
        <v>14.336738893667874</v>
      </c>
      <c r="AD35" s="74">
        <v>355</v>
      </c>
      <c r="AE35" s="59">
        <f t="shared" si="12"/>
        <v>8.120596577911977</v>
      </c>
      <c r="AF35" s="74">
        <v>246</v>
      </c>
      <c r="AG35" s="59">
        <f t="shared" si="13"/>
        <v>5.627230304693933</v>
      </c>
      <c r="AH35" s="74">
        <v>109</v>
      </c>
      <c r="AI35" s="59">
        <f t="shared" si="14"/>
        <v>2.4933662732180437</v>
      </c>
      <c r="AJ35" s="90">
        <v>3054267</v>
      </c>
      <c r="AK35" s="91">
        <v>31714</v>
      </c>
      <c r="AL35" s="92">
        <f t="shared" si="15"/>
        <v>10.383506091641628</v>
      </c>
      <c r="AM35" s="91">
        <v>41866</v>
      </c>
      <c r="AN35" s="92">
        <f t="shared" si="16"/>
        <v>13.707380526980778</v>
      </c>
      <c r="AO35" s="91">
        <v>267</v>
      </c>
      <c r="AP35" s="92">
        <f t="shared" si="17"/>
        <v>6.377490087421775</v>
      </c>
      <c r="AQ35" s="91">
        <v>187</v>
      </c>
      <c r="AR35" s="92">
        <f t="shared" si="18"/>
        <v>4.466631634261692</v>
      </c>
      <c r="AS35" s="91">
        <v>80</v>
      </c>
      <c r="AT35" s="92">
        <f t="shared" si="19"/>
        <v>1.910858453160082</v>
      </c>
      <c r="AU35" s="52">
        <v>3059122</v>
      </c>
      <c r="AV35" s="47">
        <v>33136</v>
      </c>
      <c r="AW35" s="53">
        <f t="shared" si="20"/>
        <v>10.831866136754272</v>
      </c>
      <c r="AX35" s="47">
        <v>40136</v>
      </c>
      <c r="AY35" s="53">
        <f t="shared" si="44"/>
        <v>13.120104395967209</v>
      </c>
      <c r="AZ35" s="35">
        <v>302</v>
      </c>
      <c r="BA35" s="53">
        <f t="shared" si="21"/>
        <v>7.524416982260315</v>
      </c>
      <c r="BB35" s="47">
        <v>221</v>
      </c>
      <c r="BC35" s="53">
        <f t="shared" si="22"/>
        <v>5.506278652581224</v>
      </c>
      <c r="BD35" s="47">
        <v>81</v>
      </c>
      <c r="BE35" s="53">
        <f t="shared" si="23"/>
        <v>2.018138329679091</v>
      </c>
      <c r="BF35" s="52">
        <v>3063728</v>
      </c>
      <c r="BG35" s="47">
        <v>32053</v>
      </c>
      <c r="BH35" s="53">
        <f t="shared" si="24"/>
        <v>10.462090629455357</v>
      </c>
      <c r="BI35" s="47">
        <v>35840</v>
      </c>
      <c r="BJ35" s="53">
        <f t="shared" si="25"/>
        <v>11.69816641686207</v>
      </c>
      <c r="BK35" s="47">
        <v>248</v>
      </c>
      <c r="BL35" s="53">
        <f t="shared" si="26"/>
        <v>6.919642857142857</v>
      </c>
      <c r="BM35" s="47">
        <v>176</v>
      </c>
      <c r="BN35" s="53">
        <f t="shared" si="27"/>
        <v>4.910714285714286</v>
      </c>
      <c r="BO35" s="114">
        <v>72</v>
      </c>
      <c r="BP35" s="54">
        <f t="shared" si="28"/>
        <v>2.0089285714285716</v>
      </c>
      <c r="BQ35" s="74">
        <v>3068043</v>
      </c>
      <c r="BR35" s="47">
        <v>29723</v>
      </c>
      <c r="BS35" s="59">
        <f t="shared" si="29"/>
        <v>9.68793462151606</v>
      </c>
      <c r="BT35" s="47">
        <v>35467</v>
      </c>
      <c r="BU35" s="59">
        <f t="shared" si="30"/>
        <v>11.560137846829395</v>
      </c>
      <c r="BV35" s="47">
        <v>212</v>
      </c>
      <c r="BW35" s="59">
        <f t="shared" si="31"/>
        <v>5.977387430569261</v>
      </c>
      <c r="BX35" s="114">
        <v>153</v>
      </c>
      <c r="BY35" s="59">
        <f t="shared" si="32"/>
        <v>4.313869230552345</v>
      </c>
      <c r="BZ35" s="47">
        <v>59</v>
      </c>
      <c r="CA35" s="60">
        <f t="shared" si="33"/>
        <v>1.663518200016917</v>
      </c>
      <c r="CB35" s="32">
        <v>3072029</v>
      </c>
      <c r="CC35" s="33">
        <v>30895</v>
      </c>
      <c r="CD35" s="59">
        <f>(CC35*1000)/CB35</f>
        <v>10.05687120792154</v>
      </c>
      <c r="CE35" s="33">
        <v>33981</v>
      </c>
      <c r="CF35" s="59">
        <f>(CE35*1000)/CB35</f>
        <v>11.061419016552252</v>
      </c>
      <c r="CG35" s="33">
        <v>248</v>
      </c>
      <c r="CH35" s="59">
        <f>(CG35*1000)/CE35</f>
        <v>7.298196050734234</v>
      </c>
      <c r="CI35" s="35">
        <v>173</v>
      </c>
      <c r="CJ35" s="59">
        <f>(CI35*1000)/CE35</f>
        <v>5.091080309584768</v>
      </c>
      <c r="CK35" s="35">
        <v>75</v>
      </c>
      <c r="CL35" s="60">
        <f t="shared" si="37"/>
        <v>2.2071157411494657</v>
      </c>
      <c r="CM35" s="32">
        <v>3075646</v>
      </c>
      <c r="CN35" s="47">
        <v>35569</v>
      </c>
      <c r="CO35" s="59">
        <f>(CN35*1000)/CM35</f>
        <v>11.564724939085968</v>
      </c>
      <c r="CP35" s="47">
        <v>28103</v>
      </c>
      <c r="CQ35" s="59">
        <f>(CP35*1000)/CM35</f>
        <v>9.137267422843852</v>
      </c>
      <c r="CR35" s="47">
        <v>138</v>
      </c>
      <c r="CS35" s="59">
        <f>(CR35*1000)/CP35</f>
        <v>4.910507774970644</v>
      </c>
      <c r="CT35" s="35">
        <v>83</v>
      </c>
      <c r="CU35" s="59">
        <f>(CT35*1000)/CP35</f>
        <v>2.9534213429171263</v>
      </c>
      <c r="CV35" s="35">
        <v>55</v>
      </c>
      <c r="CW35" s="60">
        <f t="shared" si="42"/>
        <v>1.9570864320535175</v>
      </c>
    </row>
    <row r="36" spans="2:101" ht="14.25">
      <c r="B36" s="108" t="s">
        <v>27</v>
      </c>
      <c r="C36" s="31">
        <f>C33+C34+C35</f>
        <v>19139478</v>
      </c>
      <c r="D36" s="27">
        <f>D33+D34+D35</f>
        <v>156615</v>
      </c>
      <c r="E36" s="28">
        <v>8.101321523162383</v>
      </c>
      <c r="F36" s="27">
        <f>F33+F34+F35</f>
        <v>299930</v>
      </c>
      <c r="G36" s="28">
        <f t="shared" si="1"/>
        <v>15.670751313071339</v>
      </c>
      <c r="H36" s="27">
        <v>3168</v>
      </c>
      <c r="I36" s="28">
        <f t="shared" si="2"/>
        <v>10.562464575067516</v>
      </c>
      <c r="J36" s="27">
        <v>2085</v>
      </c>
      <c r="K36" s="28">
        <f t="shared" si="3"/>
        <v>6.951622045143867</v>
      </c>
      <c r="L36" s="27">
        <v>1083</v>
      </c>
      <c r="M36" s="28">
        <f t="shared" si="4"/>
        <v>3.610842529923649</v>
      </c>
      <c r="N36" s="56">
        <f>N33+N34+N35</f>
        <v>19333675</v>
      </c>
      <c r="O36" s="57">
        <f>O33+O34+O35</f>
        <v>168139.67984189722</v>
      </c>
      <c r="P36" s="58">
        <f t="shared" si="5"/>
        <v>8.696726299676456</v>
      </c>
      <c r="Q36" s="110">
        <f>Q33+Q34+Q35</f>
        <v>303600</v>
      </c>
      <c r="R36" s="58">
        <f t="shared" si="6"/>
        <v>15.703170762930483</v>
      </c>
      <c r="S36" s="58">
        <f>S33+S34+S35</f>
        <v>2917</v>
      </c>
      <c r="T36" s="58">
        <f t="shared" si="7"/>
        <v>9.608036890645586</v>
      </c>
      <c r="U36" s="110">
        <f>U33+U34+U35</f>
        <v>1942</v>
      </c>
      <c r="V36" s="58">
        <f t="shared" si="8"/>
        <v>6.396574440052701</v>
      </c>
      <c r="W36" s="58">
        <f>W33+W34+W35</f>
        <v>975</v>
      </c>
      <c r="X36" s="58">
        <f t="shared" si="9"/>
        <v>3.2114624505928853</v>
      </c>
      <c r="Y36" s="70">
        <f>Y33+Y34+Y35</f>
        <v>25492423</v>
      </c>
      <c r="Z36" s="71">
        <f>Z33+Z34+Z35</f>
        <v>165468</v>
      </c>
      <c r="AA36" s="72">
        <f t="shared" si="10"/>
        <v>6.490869855721443</v>
      </c>
      <c r="AB36" s="71">
        <f>AB33+AB34+AB35</f>
        <v>338045</v>
      </c>
      <c r="AC36" s="72">
        <f t="shared" si="11"/>
        <v>13.260606886995403</v>
      </c>
      <c r="AD36" s="71">
        <f>AD33+AD34+AD35</f>
        <v>3444</v>
      </c>
      <c r="AE36" s="72">
        <f t="shared" si="12"/>
        <v>10.18799272286234</v>
      </c>
      <c r="AF36" s="71">
        <f>AF33+AF34+AF35</f>
        <v>2286.3478260869565</v>
      </c>
      <c r="AG36" s="72">
        <f t="shared" si="13"/>
        <v>6.763442222446587</v>
      </c>
      <c r="AH36" s="71">
        <f>AH33+AH34+AH35</f>
        <v>1194</v>
      </c>
      <c r="AI36" s="72">
        <f t="shared" si="14"/>
        <v>3.5320741321421703</v>
      </c>
      <c r="AJ36" s="93">
        <f>AJ33+AJ34+AJ35</f>
        <v>19714198</v>
      </c>
      <c r="AK36" s="94">
        <f>AK33+AK34+AK35</f>
        <v>168272</v>
      </c>
      <c r="AL36" s="95">
        <f t="shared" si="15"/>
        <v>8.53557420900409</v>
      </c>
      <c r="AM36" s="94">
        <f>AM33+AM34+AM35</f>
        <v>329389</v>
      </c>
      <c r="AN36" s="94">
        <f t="shared" si="16"/>
        <v>16.70821202059551</v>
      </c>
      <c r="AO36" s="94">
        <f>AO33+AO34+AO35</f>
        <v>3104</v>
      </c>
      <c r="AP36" s="95">
        <f t="shared" si="17"/>
        <v>9.4235083745966</v>
      </c>
      <c r="AQ36" s="94">
        <f>AQ33+AQ34+AQ35</f>
        <v>2053</v>
      </c>
      <c r="AR36" s="95">
        <f t="shared" si="18"/>
        <v>6.232752156265085</v>
      </c>
      <c r="AS36" s="94">
        <f>AS33+AS34+AS35</f>
        <v>1051</v>
      </c>
      <c r="AT36" s="95">
        <f t="shared" si="19"/>
        <v>3.190756218331517</v>
      </c>
      <c r="AU36" s="56">
        <f>AU33+AU34+AU35</f>
        <v>19900257</v>
      </c>
      <c r="AV36" s="57">
        <f>AV33+AV34+AV35</f>
        <v>170486</v>
      </c>
      <c r="AW36" s="58">
        <f t="shared" si="20"/>
        <v>8.567025038922864</v>
      </c>
      <c r="AX36" s="57">
        <f>AX33+AX34+AX35</f>
        <v>297362</v>
      </c>
      <c r="AY36" s="58">
        <f t="shared" si="44"/>
        <v>14.942621092782872</v>
      </c>
      <c r="AZ36" s="110">
        <f>AZ33+AZ34+AZ35</f>
        <v>2689</v>
      </c>
      <c r="BA36" s="58">
        <f t="shared" si="21"/>
        <v>9.042850128799241</v>
      </c>
      <c r="BB36" s="110">
        <f>BB33+BB34+BB35</f>
        <v>1781</v>
      </c>
      <c r="BC36" s="58">
        <f t="shared" si="22"/>
        <v>5.98933286701058</v>
      </c>
      <c r="BD36" s="110">
        <f>BD33+BD34+BD35</f>
        <v>908</v>
      </c>
      <c r="BE36" s="58">
        <f t="shared" si="23"/>
        <v>3.0535172617886617</v>
      </c>
      <c r="BF36" s="56">
        <f>BF33+BF34+BF35</f>
        <v>20083740</v>
      </c>
      <c r="BG36" s="57">
        <f>BG33+BG34+BG35</f>
        <v>170636</v>
      </c>
      <c r="BH36" s="58">
        <f t="shared" si="24"/>
        <v>8.49622630047989</v>
      </c>
      <c r="BI36" s="57">
        <f>BI33+BI34+BI35</f>
        <v>298561</v>
      </c>
      <c r="BJ36" s="58">
        <f t="shared" si="25"/>
        <v>14.86580686664934</v>
      </c>
      <c r="BK36" s="57">
        <f>BK33+BK34+BK35</f>
        <v>2719</v>
      </c>
      <c r="BL36" s="58">
        <f t="shared" si="26"/>
        <v>9.107016656562646</v>
      </c>
      <c r="BM36" s="57">
        <f>BM33+BM34+BM35</f>
        <v>1824</v>
      </c>
      <c r="BN36" s="58">
        <f t="shared" si="27"/>
        <v>6.1093042962744635</v>
      </c>
      <c r="BO36" s="57">
        <f>BO33+BO34+BO35</f>
        <v>895</v>
      </c>
      <c r="BP36" s="58">
        <f t="shared" si="28"/>
        <v>2.9977123602881823</v>
      </c>
      <c r="BQ36" s="56">
        <f>BQ33+BQ34+BQ35</f>
        <v>20264439</v>
      </c>
      <c r="BR36" s="57">
        <f>BR33+BR34+BR35</f>
        <v>165720</v>
      </c>
      <c r="BS36" s="81">
        <f t="shared" si="29"/>
        <v>8.177872577671653</v>
      </c>
      <c r="BT36" s="57">
        <f>BT33+BT34+BT35</f>
        <v>286844</v>
      </c>
      <c r="BU36" s="81">
        <f t="shared" si="30"/>
        <v>14.155042732739851</v>
      </c>
      <c r="BV36" s="57">
        <f>BV33+BV34+BV35</f>
        <v>2469</v>
      </c>
      <c r="BW36" s="81">
        <f t="shared" si="31"/>
        <v>8.607466079123148</v>
      </c>
      <c r="BX36" s="57">
        <f>BX33+BX34+BX35</f>
        <v>1644</v>
      </c>
      <c r="BY36" s="81">
        <f t="shared" si="32"/>
        <v>5.7313382884076365</v>
      </c>
      <c r="BZ36" s="57">
        <f>BZ33+BZ34+BZ35</f>
        <v>825</v>
      </c>
      <c r="CA36" s="82">
        <f t="shared" si="33"/>
        <v>2.8761277907155107</v>
      </c>
      <c r="CB36" s="31">
        <f>SUM(CB33:CB35)</f>
        <v>20442173</v>
      </c>
      <c r="CC36" s="57">
        <f>CC33+CC34+CC35</f>
        <v>168888</v>
      </c>
      <c r="CD36" s="81">
        <f>(CC36*1000)/CB36</f>
        <v>8.261743993654687</v>
      </c>
      <c r="CE36" s="57">
        <f>CE33+CE34+CE35</f>
        <v>261577</v>
      </c>
      <c r="CF36" s="81">
        <f>(CE36*1000)/CB36</f>
        <v>12.795948845555705</v>
      </c>
      <c r="CG36" s="57">
        <f>CG33+CG34+CG35</f>
        <v>2312</v>
      </c>
      <c r="CH36" s="81">
        <f>(CG36*1000)/CE36</f>
        <v>8.838697591913663</v>
      </c>
      <c r="CI36" s="57">
        <f>CI33+CI34+CI35</f>
        <v>1544</v>
      </c>
      <c r="CJ36" s="81">
        <f>(CI36*1000)/CE36</f>
        <v>5.902659637506356</v>
      </c>
      <c r="CK36" s="57">
        <f>CK33+CK34+CK35</f>
        <v>768</v>
      </c>
      <c r="CL36" s="82">
        <f t="shared" si="37"/>
        <v>2.9360379544073063</v>
      </c>
      <c r="CM36" s="31">
        <f>SUM(CM33:CM35)</f>
        <v>20616787</v>
      </c>
      <c r="CN36" s="57">
        <f>CN33+CN34+CN35</f>
        <v>185674</v>
      </c>
      <c r="CO36" s="81">
        <f>(CN36*1000)/CM36</f>
        <v>9.005961986220258</v>
      </c>
      <c r="CP36" s="57">
        <f>CP33+CP34+CP35</f>
        <v>219577</v>
      </c>
      <c r="CQ36" s="81">
        <f>(CP36*1000)/CM36</f>
        <v>10.650398629039529</v>
      </c>
      <c r="CR36" s="57">
        <f>CR33+CR34+CR35</f>
        <v>1712</v>
      </c>
      <c r="CS36" s="81">
        <f>(CR36*1000)/CP36</f>
        <v>7.796809319737496</v>
      </c>
      <c r="CT36" s="57">
        <f>CT33+CT34+CT35</f>
        <v>1242</v>
      </c>
      <c r="CU36" s="81">
        <f>(CT36*1000)/CP36</f>
        <v>5.656330125650683</v>
      </c>
      <c r="CV36" s="57">
        <f>CV33+CV34+CV35</f>
        <v>470</v>
      </c>
      <c r="CW36" s="82">
        <f t="shared" si="42"/>
        <v>2.1404791940868124</v>
      </c>
    </row>
    <row r="37" spans="2:79" ht="31.5" customHeight="1">
      <c r="B37" s="30"/>
      <c r="C37" s="11"/>
      <c r="D37" s="11"/>
      <c r="E37" s="12"/>
      <c r="F37" s="11"/>
      <c r="G37" s="12"/>
      <c r="H37" s="11"/>
      <c r="I37" s="12"/>
      <c r="J37" s="11"/>
      <c r="K37" s="12"/>
      <c r="L37" s="11"/>
      <c r="M37" s="12"/>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row>
    <row r="38" spans="2:79" ht="39" customHeight="1">
      <c r="B38" s="138" t="s">
        <v>51</v>
      </c>
      <c r="C38" s="138"/>
      <c r="D38" s="138"/>
      <c r="E38" s="138"/>
      <c r="F38" s="138"/>
      <c r="G38" s="138"/>
      <c r="H38" s="138"/>
      <c r="I38" s="138"/>
      <c r="J38" s="138"/>
      <c r="K38" s="138"/>
      <c r="L38" s="138"/>
      <c r="M38" s="138"/>
      <c r="N38" s="138"/>
      <c r="O38" s="138"/>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row>
    <row r="39" spans="2:79" s="23" customFormat="1" ht="12.75" customHeight="1">
      <c r="B39" s="135" t="s">
        <v>35</v>
      </c>
      <c r="C39" s="136"/>
      <c r="D39" s="136"/>
      <c r="E39" s="136"/>
      <c r="F39" s="136"/>
      <c r="G39" s="136"/>
      <c r="H39" s="136"/>
      <c r="I39" s="136"/>
      <c r="J39" s="136"/>
      <c r="K39" s="136"/>
      <c r="L39" s="136"/>
      <c r="M39" s="136"/>
      <c r="N39" s="136"/>
      <c r="O39" s="136"/>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row>
    <row r="40" spans="2:79" s="23" customFormat="1" ht="14.25">
      <c r="B40" s="135" t="s">
        <v>34</v>
      </c>
      <c r="C40" s="136"/>
      <c r="D40" s="136"/>
      <c r="E40" s="136"/>
      <c r="F40" s="136"/>
      <c r="G40" s="136"/>
      <c r="H40" s="136"/>
      <c r="I40" s="136"/>
      <c r="J40" s="136"/>
      <c r="K40" s="136"/>
      <c r="L40" s="136"/>
      <c r="M40" s="136"/>
      <c r="N40" s="136"/>
      <c r="O40" s="136"/>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row>
    <row r="41" spans="2:79" s="24" customFormat="1" ht="14.25" customHeight="1">
      <c r="B41" s="135" t="s">
        <v>28</v>
      </c>
      <c r="C41" s="136"/>
      <c r="D41" s="136"/>
      <c r="E41" s="136"/>
      <c r="F41" s="136"/>
      <c r="G41" s="136"/>
      <c r="H41" s="136"/>
      <c r="I41" s="136"/>
      <c r="J41" s="136"/>
      <c r="K41" s="136"/>
      <c r="L41" s="136"/>
      <c r="M41" s="136"/>
      <c r="N41" s="136"/>
      <c r="O41" s="136"/>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row>
    <row r="42" spans="2:79" s="24" customFormat="1" ht="36.75" customHeight="1">
      <c r="B42" s="136" t="s">
        <v>33</v>
      </c>
      <c r="C42" s="136"/>
      <c r="D42" s="136"/>
      <c r="E42" s="136"/>
      <c r="F42" s="136"/>
      <c r="G42" s="136"/>
      <c r="H42" s="136"/>
      <c r="I42" s="136"/>
      <c r="J42" s="136"/>
      <c r="K42" s="136"/>
      <c r="L42" s="136"/>
      <c r="M42" s="136"/>
      <c r="N42" s="136"/>
      <c r="O42" s="136"/>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row>
    <row r="43" spans="2:79" s="24" customFormat="1" ht="39" customHeight="1">
      <c r="B43" s="135" t="s">
        <v>29</v>
      </c>
      <c r="C43" s="136"/>
      <c r="D43" s="136"/>
      <c r="E43" s="136"/>
      <c r="F43" s="136"/>
      <c r="G43" s="136"/>
      <c r="H43" s="136"/>
      <c r="I43" s="136"/>
      <c r="J43" s="136"/>
      <c r="K43" s="136"/>
      <c r="L43" s="136"/>
      <c r="M43" s="136"/>
      <c r="N43" s="136"/>
      <c r="O43" s="136"/>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row>
    <row r="44" spans="2:15" s="23" customFormat="1" ht="24.75" customHeight="1">
      <c r="B44" s="135" t="s">
        <v>30</v>
      </c>
      <c r="C44" s="136"/>
      <c r="D44" s="136"/>
      <c r="E44" s="136"/>
      <c r="F44" s="136"/>
      <c r="G44" s="136"/>
      <c r="H44" s="136"/>
      <c r="I44" s="136"/>
      <c r="J44" s="136"/>
      <c r="K44" s="136"/>
      <c r="L44" s="136"/>
      <c r="M44" s="136"/>
      <c r="N44" s="136"/>
      <c r="O44" s="136"/>
    </row>
    <row r="45" spans="2:15" s="23" customFormat="1" ht="24.75" customHeight="1">
      <c r="B45" s="135" t="s">
        <v>31</v>
      </c>
      <c r="C45" s="136"/>
      <c r="D45" s="136"/>
      <c r="E45" s="136"/>
      <c r="F45" s="136"/>
      <c r="G45" s="136"/>
      <c r="H45" s="136"/>
      <c r="I45" s="136"/>
      <c r="J45" s="136"/>
      <c r="K45" s="136"/>
      <c r="L45" s="136"/>
      <c r="M45" s="136"/>
      <c r="N45" s="136"/>
      <c r="O45" s="136"/>
    </row>
    <row r="46" spans="2:15" s="23" customFormat="1" ht="25.5" customHeight="1">
      <c r="B46" s="135" t="s">
        <v>32</v>
      </c>
      <c r="C46" s="136"/>
      <c r="D46" s="136"/>
      <c r="E46" s="136"/>
      <c r="F46" s="136"/>
      <c r="G46" s="136"/>
      <c r="H46" s="136"/>
      <c r="I46" s="136"/>
      <c r="J46" s="136"/>
      <c r="K46" s="136"/>
      <c r="L46" s="136"/>
      <c r="M46" s="136"/>
      <c r="N46" s="136"/>
      <c r="O46" s="136"/>
    </row>
    <row r="47" s="23" customFormat="1" ht="11.25"/>
    <row r="48" spans="2:15" ht="14.25">
      <c r="B48" s="7" t="s">
        <v>23</v>
      </c>
      <c r="C48" s="2"/>
      <c r="D48" s="2"/>
      <c r="E48" s="2"/>
      <c r="F48" s="2"/>
      <c r="G48" s="2"/>
      <c r="H48" s="5"/>
      <c r="I48" s="2"/>
      <c r="J48" s="2"/>
      <c r="K48" s="2"/>
      <c r="L48" s="2"/>
      <c r="M48" s="2"/>
      <c r="N48" s="3"/>
      <c r="O48" s="3"/>
    </row>
    <row r="49" ht="12.75">
      <c r="B49" s="134" t="s">
        <v>53</v>
      </c>
    </row>
    <row r="50" ht="12.75">
      <c r="B50" s="36" t="s">
        <v>49</v>
      </c>
    </row>
  </sheetData>
  <sheetProtection/>
  <mergeCells count="121">
    <mergeCell ref="CS7:CS8"/>
    <mergeCell ref="CT7:CT8"/>
    <mergeCell ref="CU7:CU8"/>
    <mergeCell ref="CV7:CV8"/>
    <mergeCell ref="CW7:CW8"/>
    <mergeCell ref="B5:CW5"/>
    <mergeCell ref="CK7:CK8"/>
    <mergeCell ref="CL7:CL8"/>
    <mergeCell ref="CM6:CW6"/>
    <mergeCell ref="CM7:CM8"/>
    <mergeCell ref="CN7:CN8"/>
    <mergeCell ref="CO7:CO8"/>
    <mergeCell ref="CP7:CP8"/>
    <mergeCell ref="CQ7:CQ8"/>
    <mergeCell ref="CR7:CR8"/>
    <mergeCell ref="CB6:CL6"/>
    <mergeCell ref="CB7:CB8"/>
    <mergeCell ref="CC7:CC8"/>
    <mergeCell ref="CD7:CD8"/>
    <mergeCell ref="CE7:CE8"/>
    <mergeCell ref="CI7:CI8"/>
    <mergeCell ref="CJ7:CJ8"/>
    <mergeCell ref="BF7:BF8"/>
    <mergeCell ref="BQ7:BQ8"/>
    <mergeCell ref="BX7:BX8"/>
    <mergeCell ref="BY7:BY8"/>
    <mergeCell ref="BZ7:BZ8"/>
    <mergeCell ref="BV7:BV8"/>
    <mergeCell ref="BW7:BW8"/>
    <mergeCell ref="BR7:BR8"/>
    <mergeCell ref="BF6:BP6"/>
    <mergeCell ref="CF7:CF8"/>
    <mergeCell ref="CG7:CG8"/>
    <mergeCell ref="CH7:CH8"/>
    <mergeCell ref="BJ7:BJ8"/>
    <mergeCell ref="BK7:BK8"/>
    <mergeCell ref="BL7:BL8"/>
    <mergeCell ref="CA7:CA8"/>
    <mergeCell ref="BP7:BP8"/>
    <mergeCell ref="BQ6:CA6"/>
    <mergeCell ref="BS7:BS8"/>
    <mergeCell ref="BT7:BT8"/>
    <mergeCell ref="BU7:BU8"/>
    <mergeCell ref="BM7:BM8"/>
    <mergeCell ref="BN7:BN8"/>
    <mergeCell ref="BO7:BO8"/>
    <mergeCell ref="BB7:BB8"/>
    <mergeCell ref="BC7:BC8"/>
    <mergeCell ref="BD7:BD8"/>
    <mergeCell ref="BE7:BE8"/>
    <mergeCell ref="BG7:BG8"/>
    <mergeCell ref="BH7:BH8"/>
    <mergeCell ref="BI7:BI8"/>
    <mergeCell ref="AT7:AT8"/>
    <mergeCell ref="AU6:BE6"/>
    <mergeCell ref="AV7:AV8"/>
    <mergeCell ref="AW7:AW8"/>
    <mergeCell ref="AX7:AX8"/>
    <mergeCell ref="AY7:AY8"/>
    <mergeCell ref="AZ7:AZ8"/>
    <mergeCell ref="BA7:BA8"/>
    <mergeCell ref="AJ6:AT6"/>
    <mergeCell ref="AK7:AK8"/>
    <mergeCell ref="AL7:AL8"/>
    <mergeCell ref="AM7:AM8"/>
    <mergeCell ref="AN7:AN8"/>
    <mergeCell ref="AO7:AO8"/>
    <mergeCell ref="AP7:AP8"/>
    <mergeCell ref="AQ7:AQ8"/>
    <mergeCell ref="N6:X6"/>
    <mergeCell ref="AR7:AR8"/>
    <mergeCell ref="AS7:AS8"/>
    <mergeCell ref="AF7:AF8"/>
    <mergeCell ref="AG7:AG8"/>
    <mergeCell ref="AH7:AH8"/>
    <mergeCell ref="AI7:AI8"/>
    <mergeCell ref="AJ7:AJ8"/>
    <mergeCell ref="Y6:AI6"/>
    <mergeCell ref="AD7:AD8"/>
    <mergeCell ref="AE7:AE8"/>
    <mergeCell ref="Q7:Q8"/>
    <mergeCell ref="R7:R8"/>
    <mergeCell ref="S7:S8"/>
    <mergeCell ref="T7:T8"/>
    <mergeCell ref="U7:U8"/>
    <mergeCell ref="B45:O45"/>
    <mergeCell ref="D7:D8"/>
    <mergeCell ref="AC7:AC8"/>
    <mergeCell ref="N7:N8"/>
    <mergeCell ref="M7:M8"/>
    <mergeCell ref="C7:C8"/>
    <mergeCell ref="K7:K8"/>
    <mergeCell ref="J7:J8"/>
    <mergeCell ref="Z7:Z8"/>
    <mergeCell ref="B46:O46"/>
    <mergeCell ref="B41:O41"/>
    <mergeCell ref="B42:O42"/>
    <mergeCell ref="B43:O43"/>
    <mergeCell ref="B39:O39"/>
    <mergeCell ref="AU7:AU8"/>
    <mergeCell ref="X7:X8"/>
    <mergeCell ref="AA7:AA8"/>
    <mergeCell ref="AB7:AB8"/>
    <mergeCell ref="B44:O44"/>
    <mergeCell ref="B2:M2"/>
    <mergeCell ref="B3:M3"/>
    <mergeCell ref="C6:M6"/>
    <mergeCell ref="Y7:Y8"/>
    <mergeCell ref="E7:E8"/>
    <mergeCell ref="F7:F8"/>
    <mergeCell ref="H7:H8"/>
    <mergeCell ref="I7:I8"/>
    <mergeCell ref="B40:O40"/>
    <mergeCell ref="L7:L8"/>
    <mergeCell ref="B38:O38"/>
    <mergeCell ref="V7:V8"/>
    <mergeCell ref="W7:W8"/>
    <mergeCell ref="O7:O8"/>
    <mergeCell ref="P7:P8"/>
    <mergeCell ref="B6:B8"/>
    <mergeCell ref="G7:G8"/>
  </mergeCells>
  <hyperlinks>
    <hyperlink ref="B49" r:id="rId1" display="http://deis.msal.gov.ar/estadisticasvitales/"/>
    <hyperlink ref="B50" r:id="rId2" display="https://www.indec.gob.ar/indec/web/Nivel4-Tema-2-24-119"/>
  </hyperlinks>
  <printOptions horizontalCentered="1"/>
  <pageMargins left="0.7086614173228347" right="0.7086614173228347" top="0.7480314960629921" bottom="0.7480314960629921" header="0.31496062992125984" footer="0.31496062992125984"/>
  <pageSetup horizontalDpi="720" verticalDpi="720" orientation="landscape" paperSize="66" scale="21"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todos</dc:creator>
  <cp:keywords/>
  <dc:description/>
  <cp:lastModifiedBy>Georg Pietruschka</cp:lastModifiedBy>
  <cp:lastPrinted>2022-06-16T09:11:12Z</cp:lastPrinted>
  <dcterms:created xsi:type="dcterms:W3CDTF">2014-10-13T02:43:35Z</dcterms:created>
  <dcterms:modified xsi:type="dcterms:W3CDTF">2022-06-16T09:13:21Z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