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<sst xmlns="http://schemas.openxmlformats.org/spreadsheetml/2006/main" count="60" uniqueCount="36">
  <si>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Almirante Brown</t>
  </si>
  <si>
    <t>Avellaneda</t>
  </si>
  <si>
    <t>Lanús</t>
  </si>
  <si>
    <t>Lomas de Zamora</t>
  </si>
  <si>
    <t>Merlo</t>
  </si>
  <si>
    <t>Moreno</t>
  </si>
  <si>
    <t>Quilmes</t>
  </si>
  <si>
    <t>San Fernando</t>
  </si>
  <si>
    <t>San Isidro</t>
  </si>
  <si>
    <t>Tigre</t>
  </si>
  <si>
    <t>Tres de Febrero</t>
  </si>
  <si>
    <t>Partido</t>
  </si>
  <si>
    <t>Población</t>
  </si>
  <si>
    <t>Coparticipación</t>
  </si>
  <si>
    <t>Coparticipación Per Cápita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</si>
  <si>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</si>
  <si>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</si>
  <si>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</si>
  <si>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</si>
  <si>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</si>
  <si>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</si>
  <si>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</si>
  <si>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</si>
  <si>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</si>
  <si>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 xml:space="preserve">Malvinas Argentinas </t>
  </si>
  <si>
    <t xml:space="preserve">Morón </t>
  </si>
  <si>
    <t xml:space="preserve">San Miguel </t>
  </si>
  <si>
    <t>Vicente López</t>
  </si>
  <si>
    <t>Coparticipación bruta provincial per cápita por partido</t>
  </si>
  <si>
    <r>
      <t xml:space="preserve">Fuente: </t>
    </r>
    <r>
      <rPr>
        <sz val="9"/>
        <color indexed="8"/>
        <rFont val="Calibri"/>
        <family val="2"/>
      </rPr>
      <t>Elaboración propia en base a datos del Ministerio de Economía de la Provincia de Buenos Aires</t>
    </r>
  </si>
  <si>
    <t>Nota:</t>
  </si>
  <si>
    <t>Los datos de población resultan de la proyección de población del INDEC.</t>
  </si>
  <si>
    <t>Total 24 partidos del conurbano bonaerense</t>
  </si>
  <si>
    <t>https://www.gba.gob.ar/hacienda_y_finanzas/direccion_provincial_de_coordinacion_municipal_y_programas_de_desarrollo/transferencias_municipios</t>
  </si>
  <si>
    <t>Total Pcia. de Buenos Aires</t>
  </si>
  <si>
    <t>24 partidos del conurbano bonaerense. 2013-2021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</si>
</sst>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.00_);_(* \(#,##0.0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"/>
    <numFmt numFmtId="187" formatCode="0_)"/>
    <numFmt numFmtId="188" formatCode="0.0"/>
    <numFmt numFmtId="189" formatCode="0.000"/>
    <numFmt numFmtId="190" formatCode="#,"/>
    <numFmt numFmtId="191" formatCode="#,#00"/>
    <numFmt numFmtId="192" formatCode="#.##000"/>
    <numFmt numFmtId="193" formatCode="&quot;$&quot;#,#00"/>
    <numFmt numFmtId="194" formatCode="\$#,##0\ ;\(\$#,##0\)"/>
    <numFmt numFmtId="19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0"/>
      <name val="Times New Roman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8"/>
      <name val="Courier"/>
      <family val="3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7" borderId="0" applyNumberFormat="0" applyBorder="0" applyAlignment="0" applyProtection="0"/>
    <xf numFmtId="0" fontId="41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5" borderId="1" applyNumberFormat="0" applyAlignment="0" applyProtection="0"/>
    <xf numFmtId="0" fontId="6" fillId="36" borderId="2" applyNumberFormat="0" applyAlignment="0" applyProtection="0"/>
    <xf numFmtId="0" fontId="43" fillId="37" borderId="3" applyNumberFormat="0" applyAlignment="0" applyProtection="0"/>
    <xf numFmtId="0" fontId="7" fillId="38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19" fillId="0" borderId="0">
      <alignment/>
      <protection locked="0"/>
    </xf>
    <xf numFmtId="190" fontId="20" fillId="0" borderId="0">
      <alignment/>
      <protection locked="0"/>
    </xf>
    <xf numFmtId="0" fontId="20" fillId="0" borderId="0">
      <alignment/>
      <protection locked="0"/>
    </xf>
    <xf numFmtId="190" fontId="20" fillId="0" borderId="0">
      <alignment/>
      <protection locked="0"/>
    </xf>
    <xf numFmtId="0" fontId="20" fillId="0" borderId="0">
      <alignment/>
      <protection locked="0"/>
    </xf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" fillId="40" borderId="0" applyNumberFormat="0" applyBorder="0" applyAlignment="0" applyProtection="0"/>
    <xf numFmtId="0" fontId="40" fillId="41" borderId="0" applyNumberFormat="0" applyBorder="0" applyAlignment="0" applyProtection="0"/>
    <xf numFmtId="0" fontId="4" fillId="42" borderId="0" applyNumberFormat="0" applyBorder="0" applyAlignment="0" applyProtection="0"/>
    <xf numFmtId="0" fontId="40" fillId="43" borderId="0" applyNumberFormat="0" applyBorder="0" applyAlignment="0" applyProtection="0"/>
    <xf numFmtId="0" fontId="4" fillId="44" borderId="0" applyNumberFormat="0" applyBorder="0" applyAlignment="0" applyProtection="0"/>
    <xf numFmtId="0" fontId="40" fillId="45" borderId="0" applyNumberFormat="0" applyBorder="0" applyAlignment="0" applyProtection="0"/>
    <xf numFmtId="0" fontId="4" fillId="29" borderId="0" applyNumberFormat="0" applyBorder="0" applyAlignment="0" applyProtection="0"/>
    <xf numFmtId="0" fontId="40" fillId="46" borderId="0" applyNumberFormat="0" applyBorder="0" applyAlignment="0" applyProtection="0"/>
    <xf numFmtId="0" fontId="4" fillId="31" borderId="0" applyNumberFormat="0" applyBorder="0" applyAlignment="0" applyProtection="0"/>
    <xf numFmtId="0" fontId="40" fillId="47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1" applyNumberFormat="0" applyAlignment="0" applyProtection="0"/>
    <xf numFmtId="0" fontId="9" fillId="13" borderId="2" applyNumberFormat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21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1" fillId="0" borderId="0">
      <alignment/>
      <protection locked="0"/>
    </xf>
    <xf numFmtId="0" fontId="19" fillId="0" borderId="0">
      <alignment/>
      <protection locked="0"/>
    </xf>
    <xf numFmtId="0" fontId="22" fillId="0" borderId="0" applyFont="0" applyFill="0" applyBorder="0" applyAlignment="0" applyProtection="0"/>
    <xf numFmtId="191" fontId="19" fillId="0" borderId="0">
      <alignment/>
      <protection locked="0"/>
    </xf>
    <xf numFmtId="192" fontId="19" fillId="0" borderId="0">
      <alignment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0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93" fontId="19" fillId="0" borderId="0">
      <alignment/>
      <protection locked="0"/>
    </xf>
    <xf numFmtId="194" fontId="22" fillId="0" borderId="0" applyFont="0" applyFill="0" applyBorder="0" applyAlignment="0" applyProtection="0"/>
    <xf numFmtId="0" fontId="51" fillId="51" borderId="0" applyNumberFormat="0" applyBorder="0" applyAlignment="0" applyProtection="0"/>
    <xf numFmtId="0" fontId="11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53" borderId="8" applyNumberFormat="0" applyFont="0" applyAlignment="0" applyProtection="0"/>
    <xf numFmtId="0" fontId="3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5" fontId="3" fillId="0" borderId="0" applyFill="0" applyBorder="0" applyAlignment="0" applyProtection="0"/>
    <xf numFmtId="3" fontId="22" fillId="0" borderId="0" applyFont="0" applyFill="0" applyBorder="0" applyAlignment="0" applyProtection="0"/>
    <xf numFmtId="0" fontId="52" fillId="35" borderId="10" applyNumberFormat="0" applyAlignment="0" applyProtection="0"/>
    <xf numFmtId="0" fontId="12" fillId="36" borderId="11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56" fillId="0" borderId="13" applyNumberFormat="0" applyFill="0" applyAlignment="0" applyProtection="0"/>
    <xf numFmtId="0" fontId="27" fillId="0" borderId="14" applyNumberFormat="0" applyFill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9" fillId="0" borderId="18">
      <alignment/>
      <protection locked="0"/>
    </xf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55" borderId="19" xfId="0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/>
    </xf>
    <xf numFmtId="3" fontId="0" fillId="55" borderId="2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3" fontId="57" fillId="55" borderId="19" xfId="0" applyNumberFormat="1" applyFont="1" applyFill="1" applyBorder="1" applyAlignment="1">
      <alignment/>
    </xf>
    <xf numFmtId="3" fontId="57" fillId="55" borderId="0" xfId="0" applyNumberFormat="1" applyFont="1" applyFill="1" applyBorder="1" applyAlignment="1">
      <alignment/>
    </xf>
    <xf numFmtId="3" fontId="57" fillId="55" borderId="20" xfId="0" applyNumberFormat="1" applyFont="1" applyFill="1" applyBorder="1" applyAlignment="1">
      <alignment/>
    </xf>
    <xf numFmtId="0" fontId="57" fillId="57" borderId="21" xfId="0" applyFont="1" applyFill="1" applyBorder="1" applyAlignment="1">
      <alignment/>
    </xf>
    <xf numFmtId="3" fontId="57" fillId="57" borderId="22" xfId="0" applyNumberFormat="1" applyFont="1" applyFill="1" applyBorder="1" applyAlignment="1">
      <alignment/>
    </xf>
    <xf numFmtId="3" fontId="57" fillId="57" borderId="23" xfId="0" applyNumberFormat="1" applyFont="1" applyFill="1" applyBorder="1" applyAlignment="1">
      <alignment/>
    </xf>
    <xf numFmtId="3" fontId="57" fillId="57" borderId="21" xfId="0" applyNumberFormat="1" applyFont="1" applyFill="1" applyBorder="1" applyAlignment="1">
      <alignment/>
    </xf>
    <xf numFmtId="3" fontId="57" fillId="55" borderId="19" xfId="0" applyNumberFormat="1" applyFont="1" applyFill="1" applyBorder="1" applyAlignment="1">
      <alignment horizontal="left" vertical="top" wrapText="1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/>
    </xf>
    <xf numFmtId="3" fontId="0" fillId="55" borderId="20" xfId="0" applyNumberFormat="1" applyFont="1" applyFill="1" applyBorder="1" applyAlignment="1">
      <alignment/>
    </xf>
    <xf numFmtId="0" fontId="43" fillId="58" borderId="23" xfId="0" applyFont="1" applyFill="1" applyBorder="1" applyAlignment="1">
      <alignment horizontal="center" vertical="center" wrapText="1"/>
    </xf>
    <xf numFmtId="3" fontId="57" fillId="55" borderId="19" xfId="0" applyNumberFormat="1" applyFont="1" applyFill="1" applyBorder="1" applyAlignment="1">
      <alignment/>
    </xf>
    <xf numFmtId="3" fontId="57" fillId="55" borderId="0" xfId="0" applyNumberFormat="1" applyFont="1" applyFill="1" applyBorder="1" applyAlignment="1">
      <alignment/>
    </xf>
    <xf numFmtId="3" fontId="57" fillId="55" borderId="20" xfId="0" applyNumberFormat="1" applyFont="1" applyFill="1" applyBorder="1" applyAlignment="1">
      <alignment/>
    </xf>
    <xf numFmtId="3" fontId="57" fillId="57" borderId="23" xfId="0" applyNumberFormat="1" applyFont="1" applyFill="1" applyBorder="1" applyAlignment="1">
      <alignment/>
    </xf>
    <xf numFmtId="3" fontId="57" fillId="57" borderId="21" xfId="0" applyNumberFormat="1" applyFont="1" applyFill="1" applyBorder="1" applyAlignment="1">
      <alignment/>
    </xf>
    <xf numFmtId="0" fontId="0" fillId="56" borderId="22" xfId="0" applyFont="1" applyFill="1" applyBorder="1" applyAlignment="1">
      <alignment/>
    </xf>
    <xf numFmtId="0" fontId="60" fillId="0" borderId="0" xfId="95" applyFont="1" applyAlignment="1" applyProtection="1">
      <alignment/>
      <protection/>
    </xf>
    <xf numFmtId="3" fontId="0" fillId="55" borderId="24" xfId="0" applyNumberFormat="1" applyFont="1" applyFill="1" applyBorder="1" applyAlignment="1">
      <alignment/>
    </xf>
    <xf numFmtId="3" fontId="37" fillId="59" borderId="2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57" fillId="0" borderId="23" xfId="0" applyNumberFormat="1" applyFont="1" applyFill="1" applyBorder="1" applyAlignment="1">
      <alignment/>
    </xf>
    <xf numFmtId="3" fontId="57" fillId="55" borderId="19" xfId="0" applyNumberFormat="1" applyFont="1" applyFill="1" applyBorder="1" applyAlignment="1">
      <alignment/>
    </xf>
    <xf numFmtId="3" fontId="57" fillId="55" borderId="0" xfId="0" applyNumberFormat="1" applyFont="1" applyFill="1" applyBorder="1" applyAlignment="1">
      <alignment/>
    </xf>
    <xf numFmtId="0" fontId="43" fillId="58" borderId="21" xfId="0" applyFont="1" applyFill="1" applyBorder="1" applyAlignment="1">
      <alignment horizontal="center" vertical="center" wrapText="1"/>
    </xf>
    <xf numFmtId="0" fontId="43" fillId="58" borderId="22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0" fontId="0" fillId="56" borderId="22" xfId="0" applyFont="1" applyFill="1" applyBorder="1" applyAlignment="1">
      <alignment horizontal="center"/>
    </xf>
    <xf numFmtId="0" fontId="43" fillId="58" borderId="25" xfId="0" applyFont="1" applyFill="1" applyBorder="1" applyAlignment="1">
      <alignment horizontal="center"/>
    </xf>
    <xf numFmtId="0" fontId="43" fillId="58" borderId="26" xfId="0" applyFont="1" applyFill="1" applyBorder="1" applyAlignment="1">
      <alignment horizontal="center"/>
    </xf>
    <xf numFmtId="0" fontId="43" fillId="58" borderId="24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3" fillId="58" borderId="27" xfId="0" applyFont="1" applyFill="1" applyBorder="1" applyAlignment="1">
      <alignment horizontal="center" vertical="center"/>
    </xf>
    <xf numFmtId="0" fontId="43" fillId="58" borderId="28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</cellXfs>
  <cellStyles count="13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abecera 1" xfId="53"/>
    <cellStyle name="Cabecer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Dia" xfId="61"/>
    <cellStyle name="Encabez1" xfId="62"/>
    <cellStyle name="Encabez1 2" xfId="63"/>
    <cellStyle name="Encabez2" xfId="64"/>
    <cellStyle name="Encabez2 2" xfId="65"/>
    <cellStyle name="Encabezado 1" xfId="66"/>
    <cellStyle name="Encabezado 4" xfId="67"/>
    <cellStyle name="Encabezado 4 2" xfId="68"/>
    <cellStyle name="Énfasis1" xfId="69"/>
    <cellStyle name="Énfasis1 2" xfId="70"/>
    <cellStyle name="Énfasis2" xfId="71"/>
    <cellStyle name="Énfasis2 2" xfId="72"/>
    <cellStyle name="Énfasis3" xfId="73"/>
    <cellStyle name="Énfasis3 2" xfId="74"/>
    <cellStyle name="Énfasis4" xfId="75"/>
    <cellStyle name="Énfasis4 2" xfId="76"/>
    <cellStyle name="Énfasis5" xfId="77"/>
    <cellStyle name="Énfasis5 2" xfId="78"/>
    <cellStyle name="Énfasis6" xfId="79"/>
    <cellStyle name="Énfasis6 2" xfId="80"/>
    <cellStyle name="Entrada" xfId="81"/>
    <cellStyle name="Entrada 2" xfId="82"/>
    <cellStyle name="F2" xfId="83"/>
    <cellStyle name="F3" xfId="84"/>
    <cellStyle name="F4" xfId="85"/>
    <cellStyle name="F4 2" xfId="86"/>
    <cellStyle name="F5" xfId="87"/>
    <cellStyle name="F6" xfId="88"/>
    <cellStyle name="F7" xfId="89"/>
    <cellStyle name="F8" xfId="90"/>
    <cellStyle name="F8 2" xfId="91"/>
    <cellStyle name="Fecha" xfId="92"/>
    <cellStyle name="Fijo" xfId="93"/>
    <cellStyle name="Financiero" xfId="94"/>
    <cellStyle name="Hyperlink" xfId="95"/>
    <cellStyle name="Hipervínculo 2" xfId="96"/>
    <cellStyle name="Followed Hyperlink" xfId="97"/>
    <cellStyle name="Incorrecto" xfId="98"/>
    <cellStyle name="Incorrecto 2" xfId="99"/>
    <cellStyle name="Comma" xfId="100"/>
    <cellStyle name="Comma [0]" xfId="101"/>
    <cellStyle name="Millares [0] 2" xfId="102"/>
    <cellStyle name="Millares 2" xfId="103"/>
    <cellStyle name="Millares 2 2" xfId="104"/>
    <cellStyle name="Millares 3" xfId="105"/>
    <cellStyle name="Millares 4" xfId="106"/>
    <cellStyle name="Millares 5" xfId="107"/>
    <cellStyle name="Millares 6" xfId="108"/>
    <cellStyle name="Currency" xfId="109"/>
    <cellStyle name="Currency [0]" xfId="110"/>
    <cellStyle name="Moneda 2" xfId="111"/>
    <cellStyle name="Monetario" xfId="112"/>
    <cellStyle name="Monetario0" xfId="113"/>
    <cellStyle name="Neutral" xfId="114"/>
    <cellStyle name="Neutral 2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5 2" xfId="123"/>
    <cellStyle name="Normal 6" xfId="124"/>
    <cellStyle name="Normal 7" xfId="125"/>
    <cellStyle name="Normal 8" xfId="126"/>
    <cellStyle name="Notas" xfId="127"/>
    <cellStyle name="Notas 2" xfId="128"/>
    <cellStyle name="Percent" xfId="129"/>
    <cellStyle name="Porcentaje 2" xfId="130"/>
    <cellStyle name="Porcentaje 3" xfId="131"/>
    <cellStyle name="Porcentual 2" xfId="132"/>
    <cellStyle name="Punto" xfId="133"/>
    <cellStyle name="Punto0" xfId="134"/>
    <cellStyle name="Salida" xfId="135"/>
    <cellStyle name="Salida 2" xfId="136"/>
    <cellStyle name="Texto de advertencia" xfId="137"/>
    <cellStyle name="Texto de advertencia 2" xfId="138"/>
    <cellStyle name="Texto explicativo" xfId="139"/>
    <cellStyle name="Texto explicativo 2" xfId="140"/>
    <cellStyle name="Título" xfId="141"/>
    <cellStyle name="Título 1 2" xfId="142"/>
    <cellStyle name="Título 2" xfId="143"/>
    <cellStyle name="Título 2 2" xfId="144"/>
    <cellStyle name="Título 3" xfId="145"/>
    <cellStyle name="Título 3 2" xfId="146"/>
    <cellStyle name="Título 4" xfId="147"/>
    <cellStyle name="Total" xfId="148"/>
    <cellStyle name="Total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ba.gob.ar/hacienda_y_finanzas/direccion_provincial_de_coordinacion_municipal_y_programas_de_desarrollo/transferencias_municipio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4.28125" style="1" customWidth="1"/>
    <col min="2" max="2" width="28.28125" style="1" customWidth="1"/>
    <col min="3" max="3" width="14.7109375" style="1" bestFit="1" customWidth="1"/>
    <col min="4" max="4" width="10.8515625" style="1" bestFit="1" customWidth="1"/>
    <col min="5" max="6" width="14.7109375" style="1" bestFit="1" customWidth="1"/>
    <col min="7" max="7" width="10.8515625" style="1" bestFit="1" customWidth="1"/>
    <col min="8" max="9" width="14.7109375" style="1" bestFit="1" customWidth="1"/>
    <col min="10" max="10" width="10.8515625" style="1" bestFit="1" customWidth="1"/>
    <col min="11" max="11" width="15.421875" style="1" customWidth="1"/>
    <col min="12" max="12" width="14.7109375" style="1" bestFit="1" customWidth="1"/>
    <col min="13" max="13" width="10.8515625" style="1" bestFit="1" customWidth="1"/>
    <col min="14" max="14" width="14.8515625" style="1" customWidth="1"/>
    <col min="15" max="15" width="14.7109375" style="1" bestFit="1" customWidth="1"/>
    <col min="16" max="16" width="10.8515625" style="1" bestFit="1" customWidth="1"/>
    <col min="17" max="17" width="16.421875" style="1" customWidth="1"/>
    <col min="18" max="18" width="14.7109375" style="1" bestFit="1" customWidth="1"/>
    <col min="19" max="19" width="10.8515625" style="1" bestFit="1" customWidth="1"/>
    <col min="20" max="20" width="14.7109375" style="1" customWidth="1"/>
    <col min="21" max="21" width="14.7109375" style="1" bestFit="1" customWidth="1"/>
    <col min="22" max="22" width="10.8515625" style="1" bestFit="1" customWidth="1"/>
    <col min="23" max="23" width="16.00390625" style="1" customWidth="1"/>
    <col min="24" max="24" width="15.7109375" style="1" bestFit="1" customWidth="1"/>
    <col min="25" max="25" width="10.8515625" style="1" bestFit="1" customWidth="1"/>
    <col min="26" max="26" width="14.8515625" style="1" customWidth="1"/>
    <col min="27" max="27" width="15.7109375" style="1" bestFit="1" customWidth="1"/>
    <col min="28" max="28" width="11.421875" style="1" customWidth="1"/>
    <col min="29" max="29" width="15.57421875" style="1" customWidth="1"/>
    <col min="30" max="16384" width="11.421875" style="1" customWidth="1"/>
  </cols>
  <sheetData>
    <row r="2" spans="2:29" ht="18.75">
      <c r="B2" s="53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2:29" ht="15.75">
      <c r="B3" s="52" t="s">
        <v>35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ht="15">
      <c r="U4" s="47"/>
    </row>
    <row r="5" spans="2:29" ht="3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7"/>
      <c r="R5" s="37"/>
      <c r="S5" s="37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2:29" ht="15">
      <c r="B6" s="54" t="s">
        <v>11</v>
      </c>
      <c r="C6" s="49">
        <v>2013</v>
      </c>
      <c r="D6" s="50"/>
      <c r="E6" s="51"/>
      <c r="F6" s="49">
        <v>2014</v>
      </c>
      <c r="G6" s="50"/>
      <c r="H6" s="51"/>
      <c r="I6" s="49">
        <v>2015</v>
      </c>
      <c r="J6" s="50"/>
      <c r="K6" s="51"/>
      <c r="L6" s="49">
        <v>2016</v>
      </c>
      <c r="M6" s="50"/>
      <c r="N6" s="51"/>
      <c r="O6" s="50">
        <v>2017</v>
      </c>
      <c r="P6" s="50"/>
      <c r="Q6" s="51"/>
      <c r="R6" s="50">
        <v>2018</v>
      </c>
      <c r="S6" s="50"/>
      <c r="T6" s="51"/>
      <c r="U6" s="49">
        <v>2019</v>
      </c>
      <c r="V6" s="50"/>
      <c r="W6" s="51"/>
      <c r="X6" s="49">
        <v>2020</v>
      </c>
      <c r="Y6" s="50"/>
      <c r="Z6" s="51"/>
      <c r="AA6" s="49">
        <v>2021</v>
      </c>
      <c r="AB6" s="50"/>
      <c r="AC6" s="51"/>
    </row>
    <row r="7" spans="2:29" ht="49.5" customHeight="1">
      <c r="B7" s="55"/>
      <c r="C7" s="45" t="s">
        <v>13</v>
      </c>
      <c r="D7" s="46" t="s">
        <v>12</v>
      </c>
      <c r="E7" s="31" t="s">
        <v>14</v>
      </c>
      <c r="F7" s="45" t="s">
        <v>13</v>
      </c>
      <c r="G7" s="46" t="s">
        <v>12</v>
      </c>
      <c r="H7" s="31" t="s">
        <v>14</v>
      </c>
      <c r="I7" s="45" t="s">
        <v>13</v>
      </c>
      <c r="J7" s="46" t="s">
        <v>12</v>
      </c>
      <c r="K7" s="31" t="s">
        <v>14</v>
      </c>
      <c r="L7" s="45" t="s">
        <v>13</v>
      </c>
      <c r="M7" s="46" t="s">
        <v>12</v>
      </c>
      <c r="N7" s="31" t="s">
        <v>14</v>
      </c>
      <c r="O7" s="46" t="s">
        <v>13</v>
      </c>
      <c r="P7" s="46" t="s">
        <v>12</v>
      </c>
      <c r="Q7" s="31" t="s">
        <v>14</v>
      </c>
      <c r="R7" s="46" t="s">
        <v>13</v>
      </c>
      <c r="S7" s="46" t="s">
        <v>12</v>
      </c>
      <c r="T7" s="31" t="s">
        <v>14</v>
      </c>
      <c r="U7" s="45" t="s">
        <v>13</v>
      </c>
      <c r="V7" s="46" t="s">
        <v>12</v>
      </c>
      <c r="W7" s="31" t="s">
        <v>14</v>
      </c>
      <c r="X7" s="45" t="s">
        <v>13</v>
      </c>
      <c r="Y7" s="46" t="s">
        <v>12</v>
      </c>
      <c r="Z7" s="31" t="s">
        <v>14</v>
      </c>
      <c r="AA7" s="45" t="s">
        <v>13</v>
      </c>
      <c r="AB7" s="46" t="s">
        <v>12</v>
      </c>
      <c r="AC7" s="31" t="s">
        <v>14</v>
      </c>
    </row>
    <row r="8" spans="2:29" ht="15">
      <c r="B8" s="12" t="s">
        <v>0</v>
      </c>
      <c r="C8" s="13">
        <v>326654654.44</v>
      </c>
      <c r="D8" s="14">
        <v>569911</v>
      </c>
      <c r="E8" s="15">
        <f aca="true" t="shared" si="0" ref="E8:E32">C8/D8</f>
        <v>573.1678357497925</v>
      </c>
      <c r="F8" s="13">
        <v>442976964.54</v>
      </c>
      <c r="G8" s="14">
        <v>574263</v>
      </c>
      <c r="H8" s="15">
        <f aca="true" t="shared" si="1" ref="H8:H32">F8/G8</f>
        <v>771.3834332701219</v>
      </c>
      <c r="I8" s="13">
        <v>556252734.0899999</v>
      </c>
      <c r="J8" s="14">
        <v>578513</v>
      </c>
      <c r="K8" s="15">
        <f aca="true" t="shared" si="2" ref="K8:K32">I8/J8</f>
        <v>961.5215804830659</v>
      </c>
      <c r="L8" s="13">
        <v>741758537.7</v>
      </c>
      <c r="M8" s="14">
        <v>582541</v>
      </c>
      <c r="N8" s="15">
        <f aca="true" t="shared" si="3" ref="N8:N32">L8/M8</f>
        <v>1273.3155910056116</v>
      </c>
      <c r="O8" s="14">
        <v>1037571481.01</v>
      </c>
      <c r="P8" s="14">
        <v>586564</v>
      </c>
      <c r="Q8" s="15">
        <f aca="true" t="shared" si="4" ref="Q8:Q32">O8/P8</f>
        <v>1768.8973087506222</v>
      </c>
      <c r="R8" s="29">
        <v>1404988464</v>
      </c>
      <c r="S8" s="29">
        <v>590418</v>
      </c>
      <c r="T8" s="39">
        <f aca="true" t="shared" si="5" ref="T8:T13">R8/S8</f>
        <v>2379.650457811246</v>
      </c>
      <c r="U8" s="28">
        <v>1943311732.5899997</v>
      </c>
      <c r="V8" s="29">
        <v>594270</v>
      </c>
      <c r="W8" s="30">
        <f aca="true" t="shared" si="6" ref="W8:W27">U14/V14</f>
        <v>4709.677578073661</v>
      </c>
      <c r="X8" s="28">
        <v>2576775747</v>
      </c>
      <c r="Y8" s="29">
        <v>597969</v>
      </c>
      <c r="Z8" s="30">
        <f aca="true" t="shared" si="7" ref="Z8:Z27">X14/Y14</f>
        <v>6208.905353132753</v>
      </c>
      <c r="AA8" s="28">
        <v>4302484728.85</v>
      </c>
      <c r="AB8" s="29">
        <v>601618</v>
      </c>
      <c r="AC8" s="30">
        <f aca="true" t="shared" si="8" ref="AC8:AC27">AA14/AB14</f>
        <v>10351.38680452019</v>
      </c>
    </row>
    <row r="9" spans="2:29" ht="15">
      <c r="B9" s="6" t="s">
        <v>1</v>
      </c>
      <c r="C9" s="3">
        <v>209456965.51</v>
      </c>
      <c r="D9" s="4">
        <v>348999</v>
      </c>
      <c r="E9" s="7">
        <f t="shared" si="0"/>
        <v>600.1649446273485</v>
      </c>
      <c r="F9" s="3">
        <v>288596894.53</v>
      </c>
      <c r="G9" s="4">
        <v>350080</v>
      </c>
      <c r="H9" s="7">
        <f t="shared" si="1"/>
        <v>824.3741274280163</v>
      </c>
      <c r="I9" s="3">
        <v>364958289.53</v>
      </c>
      <c r="J9" s="4">
        <v>351165</v>
      </c>
      <c r="K9" s="7">
        <f t="shared" si="2"/>
        <v>1039.278656842225</v>
      </c>
      <c r="L9" s="3">
        <v>436598762.53999996</v>
      </c>
      <c r="M9" s="4">
        <v>352246</v>
      </c>
      <c r="N9" s="7">
        <f t="shared" si="3"/>
        <v>1239.4711722489396</v>
      </c>
      <c r="O9" s="4">
        <v>607495355.24</v>
      </c>
      <c r="P9" s="4">
        <v>353273</v>
      </c>
      <c r="Q9" s="7">
        <f t="shared" si="4"/>
        <v>1719.6201103395958</v>
      </c>
      <c r="R9" s="26">
        <v>845160870</v>
      </c>
      <c r="S9" s="26">
        <v>354314</v>
      </c>
      <c r="T9" s="27">
        <f t="shared" si="5"/>
        <v>2385.3442709009523</v>
      </c>
      <c r="U9" s="25">
        <v>1178624829.78</v>
      </c>
      <c r="V9" s="26">
        <v>355352</v>
      </c>
      <c r="W9" s="27">
        <f t="shared" si="6"/>
        <v>4526.764622651308</v>
      </c>
      <c r="X9" s="25">
        <v>1563647246</v>
      </c>
      <c r="Y9" s="26">
        <v>356392</v>
      </c>
      <c r="Z9" s="27">
        <f t="shared" si="7"/>
        <v>6053.824173610286</v>
      </c>
      <c r="AA9" s="25">
        <v>2610847453.63</v>
      </c>
      <c r="AB9" s="26">
        <v>357440</v>
      </c>
      <c r="AC9" s="27">
        <f t="shared" si="8"/>
        <v>10055.498187793235</v>
      </c>
    </row>
    <row r="10" spans="2:29" ht="15">
      <c r="B10" s="12" t="s">
        <v>15</v>
      </c>
      <c r="C10" s="13">
        <v>234813912.84999996</v>
      </c>
      <c r="D10" s="14">
        <v>338647</v>
      </c>
      <c r="E10" s="15">
        <f t="shared" si="0"/>
        <v>693.388433531081</v>
      </c>
      <c r="F10" s="13">
        <v>319472500.34999996</v>
      </c>
      <c r="G10" s="14">
        <v>342682</v>
      </c>
      <c r="H10" s="15">
        <f t="shared" si="1"/>
        <v>932.2710278042032</v>
      </c>
      <c r="I10" s="13">
        <v>410731275.98</v>
      </c>
      <c r="J10" s="14">
        <v>346658</v>
      </c>
      <c r="K10" s="15">
        <f t="shared" si="2"/>
        <v>1184.831378419076</v>
      </c>
      <c r="L10" s="13">
        <v>564414682.6</v>
      </c>
      <c r="M10" s="14">
        <v>350578</v>
      </c>
      <c r="N10" s="15">
        <f t="shared" si="3"/>
        <v>1609.954653743247</v>
      </c>
      <c r="O10" s="14">
        <v>797798704.62</v>
      </c>
      <c r="P10" s="14">
        <v>354447</v>
      </c>
      <c r="Q10" s="15">
        <f t="shared" si="4"/>
        <v>2250.8265117775013</v>
      </c>
      <c r="R10" s="29">
        <v>1127692839</v>
      </c>
      <c r="S10" s="29">
        <v>358262</v>
      </c>
      <c r="T10" s="30">
        <f t="shared" si="5"/>
        <v>3147.6763904628456</v>
      </c>
      <c r="U10" s="28">
        <v>1569225234.2</v>
      </c>
      <c r="V10" s="29">
        <v>362021</v>
      </c>
      <c r="W10" s="30">
        <f t="shared" si="6"/>
        <v>3050.032571843316</v>
      </c>
      <c r="X10" s="28">
        <v>2087432636</v>
      </c>
      <c r="Y10" s="29">
        <v>365771</v>
      </c>
      <c r="Z10" s="30">
        <f t="shared" si="7"/>
        <v>3991.6625192080214</v>
      </c>
      <c r="AA10" s="28">
        <v>3485420510.45</v>
      </c>
      <c r="AB10" s="29">
        <v>369294</v>
      </c>
      <c r="AC10" s="30">
        <f t="shared" si="8"/>
        <v>6624.774042557868</v>
      </c>
    </row>
    <row r="11" spans="2:29" ht="15">
      <c r="B11" s="6" t="s">
        <v>16</v>
      </c>
      <c r="C11" s="3">
        <v>218815857.92</v>
      </c>
      <c r="D11" s="4">
        <v>323806</v>
      </c>
      <c r="E11" s="7">
        <f t="shared" si="0"/>
        <v>675.7622092240415</v>
      </c>
      <c r="F11" s="3">
        <v>292838565.15999997</v>
      </c>
      <c r="G11" s="4">
        <v>331031</v>
      </c>
      <c r="H11" s="7">
        <f t="shared" si="1"/>
        <v>884.6258059214997</v>
      </c>
      <c r="I11" s="3">
        <v>365605923.06999993</v>
      </c>
      <c r="J11" s="4">
        <v>337890</v>
      </c>
      <c r="K11" s="7">
        <f t="shared" si="2"/>
        <v>1082.0264674006332</v>
      </c>
      <c r="L11" s="3">
        <v>496277506.59000003</v>
      </c>
      <c r="M11" s="4">
        <v>344795</v>
      </c>
      <c r="N11" s="7">
        <f t="shared" si="3"/>
        <v>1439.3407868153542</v>
      </c>
      <c r="O11" s="4">
        <v>676262050.67</v>
      </c>
      <c r="P11" s="4">
        <v>351564</v>
      </c>
      <c r="Q11" s="7">
        <f t="shared" si="4"/>
        <v>1923.5816257352856</v>
      </c>
      <c r="R11" s="26">
        <v>942684389</v>
      </c>
      <c r="S11" s="26">
        <v>358342</v>
      </c>
      <c r="T11" s="27">
        <f t="shared" si="5"/>
        <v>2630.6835062593836</v>
      </c>
      <c r="U11" s="25">
        <v>1381763733.05</v>
      </c>
      <c r="V11" s="26">
        <v>364641</v>
      </c>
      <c r="W11" s="27">
        <f t="shared" si="6"/>
        <v>5458.776522165478</v>
      </c>
      <c r="X11" s="25">
        <v>1826258779</v>
      </c>
      <c r="Y11" s="26">
        <v>370900</v>
      </c>
      <c r="Z11" s="27">
        <f t="shared" si="7"/>
        <v>7377.170399065843</v>
      </c>
      <c r="AA11" s="25">
        <v>3049334238.37</v>
      </c>
      <c r="AB11" s="26">
        <v>377237</v>
      </c>
      <c r="AC11" s="27">
        <f t="shared" si="8"/>
        <v>12169.582854617964</v>
      </c>
    </row>
    <row r="12" spans="2:29" ht="15">
      <c r="B12" s="12" t="s">
        <v>17</v>
      </c>
      <c r="C12" s="13">
        <v>100138938.14000002</v>
      </c>
      <c r="D12" s="14">
        <v>181122</v>
      </c>
      <c r="E12" s="15">
        <f t="shared" si="0"/>
        <v>552.8811416614217</v>
      </c>
      <c r="F12" s="13">
        <v>141130461.70999998</v>
      </c>
      <c r="G12" s="14">
        <v>186842</v>
      </c>
      <c r="H12" s="15">
        <f t="shared" si="1"/>
        <v>755.3465586431315</v>
      </c>
      <c r="I12" s="13">
        <v>179884739.43</v>
      </c>
      <c r="J12" s="14">
        <v>192430</v>
      </c>
      <c r="K12" s="15">
        <f t="shared" si="2"/>
        <v>934.8061083510887</v>
      </c>
      <c r="L12" s="13">
        <v>239163973.16000003</v>
      </c>
      <c r="M12" s="14">
        <v>197895</v>
      </c>
      <c r="N12" s="15">
        <f t="shared" si="3"/>
        <v>1208.5397466333159</v>
      </c>
      <c r="O12" s="14">
        <v>338721265.82</v>
      </c>
      <c r="P12" s="14">
        <v>203292</v>
      </c>
      <c r="Q12" s="15">
        <f t="shared" si="4"/>
        <v>1666.1809900045255</v>
      </c>
      <c r="R12" s="29">
        <v>456382664</v>
      </c>
      <c r="S12" s="29">
        <v>208615</v>
      </c>
      <c r="T12" s="30">
        <f t="shared" si="5"/>
        <v>2187.679045130983</v>
      </c>
      <c r="U12" s="28">
        <v>624539574.2900001</v>
      </c>
      <c r="V12" s="29">
        <v>213864</v>
      </c>
      <c r="W12" s="30">
        <f t="shared" si="6"/>
        <v>3091.218996562005</v>
      </c>
      <c r="X12" s="28">
        <v>807491114</v>
      </c>
      <c r="Y12" s="29">
        <v>219031</v>
      </c>
      <c r="Z12" s="30">
        <f t="shared" si="7"/>
        <v>3994.5936123801835</v>
      </c>
      <c r="AA12" s="28">
        <v>1348281158.4700003</v>
      </c>
      <c r="AB12" s="29">
        <v>224228</v>
      </c>
      <c r="AC12" s="30">
        <f t="shared" si="8"/>
        <v>6536.090659039106</v>
      </c>
    </row>
    <row r="13" spans="2:29" ht="15">
      <c r="B13" s="6" t="s">
        <v>18</v>
      </c>
      <c r="C13" s="3">
        <v>311602461.09000003</v>
      </c>
      <c r="D13" s="4">
        <v>455672</v>
      </c>
      <c r="E13" s="7">
        <f t="shared" si="0"/>
        <v>683.8306086176023</v>
      </c>
      <c r="F13" s="3">
        <v>435434629.40000004</v>
      </c>
      <c r="G13" s="4">
        <v>464939</v>
      </c>
      <c r="H13" s="7">
        <f t="shared" si="1"/>
        <v>936.5414159706974</v>
      </c>
      <c r="I13" s="3">
        <v>539698084.62</v>
      </c>
      <c r="J13" s="4">
        <v>473950</v>
      </c>
      <c r="K13" s="7">
        <f t="shared" si="2"/>
        <v>1138.723672581496</v>
      </c>
      <c r="L13" s="3">
        <v>731165638.29</v>
      </c>
      <c r="M13" s="4">
        <v>482757</v>
      </c>
      <c r="N13" s="7">
        <f t="shared" si="3"/>
        <v>1514.5624782033196</v>
      </c>
      <c r="O13" s="4">
        <v>1026860412.9200001</v>
      </c>
      <c r="P13" s="4">
        <v>491652</v>
      </c>
      <c r="Q13" s="7">
        <f t="shared" si="4"/>
        <v>2088.5919571566883</v>
      </c>
      <c r="R13" s="26">
        <v>1321797063</v>
      </c>
      <c r="S13" s="26">
        <v>500225</v>
      </c>
      <c r="T13" s="27">
        <f t="shared" si="5"/>
        <v>2642.4050437303213</v>
      </c>
      <c r="U13" s="25">
        <v>1810204197.8400004</v>
      </c>
      <c r="V13" s="26">
        <v>508671</v>
      </c>
      <c r="W13" s="27">
        <f t="shared" si="6"/>
        <v>4006.8591982631046</v>
      </c>
      <c r="X13" s="25">
        <v>2402333473</v>
      </c>
      <c r="Y13" s="26">
        <v>517082</v>
      </c>
      <c r="Z13" s="27">
        <f t="shared" si="7"/>
        <v>4850.478967303117</v>
      </c>
      <c r="AA13" s="25">
        <v>4011215603.61</v>
      </c>
      <c r="AB13" s="26">
        <v>525270</v>
      </c>
      <c r="AC13" s="27">
        <f t="shared" si="8"/>
        <v>8100.096882401244</v>
      </c>
    </row>
    <row r="14" spans="2:29" ht="15">
      <c r="B14" s="12" t="s">
        <v>19</v>
      </c>
      <c r="C14" s="13">
        <v>260596951.13</v>
      </c>
      <c r="D14" s="14">
        <v>420271</v>
      </c>
      <c r="E14" s="15">
        <f t="shared" si="0"/>
        <v>620.0688392251666</v>
      </c>
      <c r="F14" s="13">
        <v>365616487.11</v>
      </c>
      <c r="G14" s="14">
        <v>421009</v>
      </c>
      <c r="H14" s="15">
        <f t="shared" si="1"/>
        <v>868.4291478566967</v>
      </c>
      <c r="I14" s="13">
        <v>476335783.04</v>
      </c>
      <c r="J14" s="14">
        <v>421725</v>
      </c>
      <c r="K14" s="15">
        <f t="shared" si="2"/>
        <v>1129.49382426937</v>
      </c>
      <c r="L14" s="13">
        <v>649444545.5200001</v>
      </c>
      <c r="M14" s="14">
        <v>422440</v>
      </c>
      <c r="N14" s="15">
        <f t="shared" si="3"/>
        <v>1537.36517735063</v>
      </c>
      <c r="O14" s="14">
        <v>946375625.9300002</v>
      </c>
      <c r="P14" s="14">
        <v>423153</v>
      </c>
      <c r="Q14" s="15">
        <f t="shared" si="4"/>
        <v>2236.4856823182163</v>
      </c>
      <c r="R14" s="29">
        <v>1335199934</v>
      </c>
      <c r="S14" s="29">
        <v>423877</v>
      </c>
      <c r="T14" s="30">
        <f>R14/S14</f>
        <v>3149.970236648839</v>
      </c>
      <c r="U14" s="28">
        <v>1999573680.2899997</v>
      </c>
      <c r="V14" s="29">
        <v>424567</v>
      </c>
      <c r="W14" s="30">
        <f t="shared" si="6"/>
        <v>3462.560104493094</v>
      </c>
      <c r="X14" s="28">
        <v>2640430135</v>
      </c>
      <c r="Y14" s="29">
        <v>425265</v>
      </c>
      <c r="Z14" s="30">
        <f t="shared" si="7"/>
        <v>4719.370494453288</v>
      </c>
      <c r="AA14" s="28">
        <v>4408769505.299999</v>
      </c>
      <c r="AB14" s="29">
        <v>425911</v>
      </c>
      <c r="AC14" s="30">
        <f t="shared" si="8"/>
        <v>7851.3569712515255</v>
      </c>
    </row>
    <row r="15" spans="2:29" ht="15">
      <c r="B15" s="6" t="s">
        <v>20</v>
      </c>
      <c r="C15" s="3">
        <v>122800331.06</v>
      </c>
      <c r="D15" s="4">
        <v>186052</v>
      </c>
      <c r="E15" s="7">
        <f t="shared" si="0"/>
        <v>660.0323084943994</v>
      </c>
      <c r="F15" s="3">
        <v>163545179.85</v>
      </c>
      <c r="G15" s="4">
        <v>187174</v>
      </c>
      <c r="H15" s="7">
        <f t="shared" si="1"/>
        <v>873.7601368245589</v>
      </c>
      <c r="I15" s="3">
        <v>201682382.60999995</v>
      </c>
      <c r="J15" s="4">
        <v>188280</v>
      </c>
      <c r="K15" s="7">
        <f t="shared" si="2"/>
        <v>1071.1832515933713</v>
      </c>
      <c r="L15" s="3">
        <v>289741872.81</v>
      </c>
      <c r="M15" s="4">
        <v>189371</v>
      </c>
      <c r="N15" s="7">
        <f t="shared" si="3"/>
        <v>1530.0224047504635</v>
      </c>
      <c r="O15" s="4">
        <v>412484532.37</v>
      </c>
      <c r="P15" s="4">
        <v>190447</v>
      </c>
      <c r="Q15" s="7">
        <f t="shared" si="4"/>
        <v>2165.8757153958845</v>
      </c>
      <c r="R15" s="26">
        <v>644416256</v>
      </c>
      <c r="S15" s="26">
        <v>191508</v>
      </c>
      <c r="T15" s="27">
        <f aca="true" t="shared" si="9" ref="T15:T33">R15/S15</f>
        <v>3364.957369927105</v>
      </c>
      <c r="U15" s="25">
        <v>871646635.15</v>
      </c>
      <c r="V15" s="26">
        <v>192554</v>
      </c>
      <c r="W15" s="27">
        <f t="shared" si="6"/>
        <v>8528.980952212716</v>
      </c>
      <c r="X15" s="25">
        <v>1171917445</v>
      </c>
      <c r="Y15" s="26">
        <v>193583</v>
      </c>
      <c r="Z15" s="27">
        <f t="shared" si="7"/>
        <v>11538.795495523027</v>
      </c>
      <c r="AA15" s="25">
        <v>1956769780.8500001</v>
      </c>
      <c r="AB15" s="26">
        <v>194597</v>
      </c>
      <c r="AC15" s="27">
        <f t="shared" si="8"/>
        <v>19090.962387636504</v>
      </c>
    </row>
    <row r="16" spans="2:29" ht="15">
      <c r="B16" s="12" t="s">
        <v>21</v>
      </c>
      <c r="C16" s="13">
        <v>84820815.66</v>
      </c>
      <c r="D16" s="14">
        <v>172766</v>
      </c>
      <c r="E16" s="15">
        <f t="shared" si="0"/>
        <v>490.95780222960536</v>
      </c>
      <c r="F16" s="13">
        <v>113377933.95</v>
      </c>
      <c r="G16" s="14">
        <v>173981</v>
      </c>
      <c r="H16" s="15">
        <f t="shared" si="1"/>
        <v>651.6684807536456</v>
      </c>
      <c r="I16" s="13">
        <v>142948984.13</v>
      </c>
      <c r="J16" s="14">
        <v>175177</v>
      </c>
      <c r="K16" s="15">
        <f t="shared" si="2"/>
        <v>816.0259858885584</v>
      </c>
      <c r="L16" s="13">
        <v>192730670.58000004</v>
      </c>
      <c r="M16" s="14">
        <v>176356</v>
      </c>
      <c r="N16" s="15">
        <f t="shared" si="3"/>
        <v>1092.850090612171</v>
      </c>
      <c r="O16" s="14">
        <v>268403079.59999996</v>
      </c>
      <c r="P16" s="14">
        <v>177521</v>
      </c>
      <c r="Q16" s="15">
        <f t="shared" si="4"/>
        <v>1511.9511471882197</v>
      </c>
      <c r="R16" s="29">
        <v>394584307</v>
      </c>
      <c r="S16" s="29">
        <v>178670</v>
      </c>
      <c r="T16" s="30">
        <f t="shared" si="9"/>
        <v>2208.4530531146806</v>
      </c>
      <c r="U16" s="28">
        <v>548398906.45</v>
      </c>
      <c r="V16" s="29">
        <v>179801</v>
      </c>
      <c r="W16" s="30">
        <f t="shared" si="6"/>
        <v>5531.539696037014</v>
      </c>
      <c r="X16" s="28">
        <v>722147633</v>
      </c>
      <c r="Y16" s="29">
        <v>180914</v>
      </c>
      <c r="Z16" s="30">
        <f t="shared" si="7"/>
        <v>7064.643309097925</v>
      </c>
      <c r="AA16" s="28">
        <v>1205781748.26</v>
      </c>
      <c r="AB16" s="29">
        <v>182011</v>
      </c>
      <c r="AC16" s="30">
        <f t="shared" si="8"/>
        <v>11659.515862505683</v>
      </c>
    </row>
    <row r="17" spans="2:29" ht="15">
      <c r="B17" s="6" t="s">
        <v>22</v>
      </c>
      <c r="C17" s="3">
        <v>217551183.57</v>
      </c>
      <c r="D17" s="4">
        <v>279999</v>
      </c>
      <c r="E17" s="7">
        <f t="shared" si="0"/>
        <v>776.9712876474558</v>
      </c>
      <c r="F17" s="3">
        <v>286384204.07</v>
      </c>
      <c r="G17" s="4">
        <v>284145</v>
      </c>
      <c r="H17" s="7">
        <f t="shared" si="1"/>
        <v>1007.8804978796037</v>
      </c>
      <c r="I17" s="3">
        <v>371868101.10999995</v>
      </c>
      <c r="J17" s="4">
        <v>288228</v>
      </c>
      <c r="K17" s="7">
        <f t="shared" si="2"/>
        <v>1290.1872861415268</v>
      </c>
      <c r="L17" s="3">
        <v>504832645.77</v>
      </c>
      <c r="M17" s="4">
        <v>292304</v>
      </c>
      <c r="N17" s="7">
        <f t="shared" si="3"/>
        <v>1727.080867076742</v>
      </c>
      <c r="O17" s="4">
        <v>732713185.98</v>
      </c>
      <c r="P17" s="4">
        <v>296279</v>
      </c>
      <c r="Q17" s="7">
        <f t="shared" si="4"/>
        <v>2473.051367056052</v>
      </c>
      <c r="R17" s="26">
        <v>1155122600</v>
      </c>
      <c r="S17" s="26">
        <v>300035</v>
      </c>
      <c r="T17" s="27">
        <f t="shared" si="9"/>
        <v>3849.959504724449</v>
      </c>
      <c r="U17" s="25">
        <v>1658900349.98</v>
      </c>
      <c r="V17" s="26">
        <v>303896</v>
      </c>
      <c r="W17" s="27">
        <f t="shared" si="6"/>
        <v>3194.1833796119195</v>
      </c>
      <c r="X17" s="25">
        <v>2268059399</v>
      </c>
      <c r="Y17" s="26">
        <v>307443</v>
      </c>
      <c r="Z17" s="27">
        <f t="shared" si="7"/>
        <v>4152.31275395013</v>
      </c>
      <c r="AA17" s="25">
        <v>3787015979.78</v>
      </c>
      <c r="AB17" s="26">
        <v>311187</v>
      </c>
      <c r="AC17" s="27">
        <f t="shared" si="8"/>
        <v>6829.312385194479</v>
      </c>
    </row>
    <row r="18" spans="2:29" ht="15">
      <c r="B18" s="12" t="s">
        <v>23</v>
      </c>
      <c r="C18" s="13">
        <v>1227859779.89</v>
      </c>
      <c r="D18" s="14">
        <v>1935394</v>
      </c>
      <c r="E18" s="15">
        <f t="shared" si="0"/>
        <v>634.4236780159492</v>
      </c>
      <c r="F18" s="13">
        <v>1644386262.2500002</v>
      </c>
      <c r="G18" s="14">
        <v>1986784</v>
      </c>
      <c r="H18" s="15">
        <f t="shared" si="1"/>
        <v>827.6623237604089</v>
      </c>
      <c r="I18" s="13">
        <v>2095992526.93</v>
      </c>
      <c r="J18" s="14">
        <v>2037428</v>
      </c>
      <c r="K18" s="15">
        <f t="shared" si="2"/>
        <v>1028.7443418515893</v>
      </c>
      <c r="L18" s="13">
        <v>2752817200.5699997</v>
      </c>
      <c r="M18" s="14">
        <v>2087359</v>
      </c>
      <c r="N18" s="15">
        <f t="shared" si="3"/>
        <v>1318.8039051116746</v>
      </c>
      <c r="O18" s="14">
        <v>3688168145.02</v>
      </c>
      <c r="P18" s="14">
        <v>2136695</v>
      </c>
      <c r="Q18" s="15">
        <f t="shared" si="4"/>
        <v>1726.108848019956</v>
      </c>
      <c r="R18" s="29">
        <v>5245941870</v>
      </c>
      <c r="S18" s="29">
        <v>2185597</v>
      </c>
      <c r="T18" s="30">
        <f t="shared" si="9"/>
        <v>2400.2329203416734</v>
      </c>
      <c r="U18" s="28">
        <v>6905350467.660001</v>
      </c>
      <c r="V18" s="29">
        <v>2233860</v>
      </c>
      <c r="W18" s="30">
        <f t="shared" si="6"/>
        <v>3816.7567188488993</v>
      </c>
      <c r="X18" s="28">
        <v>9112442981</v>
      </c>
      <c r="Y18" s="29">
        <v>2281194</v>
      </c>
      <c r="Z18" s="30">
        <f t="shared" si="7"/>
        <v>4910.371732908183</v>
      </c>
      <c r="AA18" s="28">
        <v>15215195506.82</v>
      </c>
      <c r="AB18" s="29">
        <v>2327874</v>
      </c>
      <c r="AC18" s="30">
        <f t="shared" si="8"/>
        <v>8212.537086770364</v>
      </c>
    </row>
    <row r="19" spans="2:29" ht="15">
      <c r="B19" s="6" t="s">
        <v>2</v>
      </c>
      <c r="C19" s="3">
        <v>274606581.33</v>
      </c>
      <c r="D19" s="4">
        <v>463325</v>
      </c>
      <c r="E19" s="7">
        <f t="shared" si="0"/>
        <v>592.6867346463066</v>
      </c>
      <c r="F19" s="3">
        <v>374234549.20000005</v>
      </c>
      <c r="G19" s="4">
        <v>463251</v>
      </c>
      <c r="H19" s="7">
        <f t="shared" si="1"/>
        <v>807.8440180377378</v>
      </c>
      <c r="I19" s="3">
        <v>471642374.73</v>
      </c>
      <c r="J19" s="4">
        <v>463178</v>
      </c>
      <c r="K19" s="7">
        <f t="shared" si="2"/>
        <v>1018.2745612485913</v>
      </c>
      <c r="L19" s="3">
        <v>630424298.6600001</v>
      </c>
      <c r="M19" s="4">
        <v>463106</v>
      </c>
      <c r="N19" s="7">
        <f t="shared" si="3"/>
        <v>1361.2958991246066</v>
      </c>
      <c r="O19" s="4">
        <v>870651313.44</v>
      </c>
      <c r="P19" s="4">
        <v>463034</v>
      </c>
      <c r="Q19" s="7">
        <f t="shared" si="4"/>
        <v>1880.318320987228</v>
      </c>
      <c r="R19" s="26">
        <v>1263091676</v>
      </c>
      <c r="S19" s="26">
        <v>462964</v>
      </c>
      <c r="T19" s="27">
        <f t="shared" si="9"/>
        <v>2728.271908830924</v>
      </c>
      <c r="U19" s="25">
        <v>1854755088.58</v>
      </c>
      <c r="V19" s="26">
        <v>462895</v>
      </c>
      <c r="W19" s="27">
        <f t="shared" si="6"/>
        <v>3036.2275931903155</v>
      </c>
      <c r="X19" s="25">
        <v>2244932629</v>
      </c>
      <c r="Y19" s="26">
        <v>462827</v>
      </c>
      <c r="Z19" s="27">
        <f t="shared" si="7"/>
        <v>3894.963988248797</v>
      </c>
      <c r="AA19" s="25">
        <v>3748400833.2999997</v>
      </c>
      <c r="AB19" s="26">
        <v>462760</v>
      </c>
      <c r="AC19" s="27">
        <f t="shared" si="8"/>
        <v>6431.735899770752</v>
      </c>
    </row>
    <row r="20" spans="2:29" ht="15">
      <c r="B20" s="12" t="s">
        <v>3</v>
      </c>
      <c r="C20" s="13">
        <v>356077597.69</v>
      </c>
      <c r="D20" s="14">
        <v>630029</v>
      </c>
      <c r="E20" s="15">
        <f t="shared" si="0"/>
        <v>565.1765199538434</v>
      </c>
      <c r="F20" s="13">
        <v>482956444.62</v>
      </c>
      <c r="G20" s="14">
        <v>632842</v>
      </c>
      <c r="H20" s="15">
        <f t="shared" si="1"/>
        <v>763.15485479788</v>
      </c>
      <c r="I20" s="13">
        <v>607366762.46</v>
      </c>
      <c r="J20" s="14">
        <v>635593</v>
      </c>
      <c r="K20" s="15">
        <f t="shared" si="2"/>
        <v>955.5907042085108</v>
      </c>
      <c r="L20" s="13">
        <v>816755021.74</v>
      </c>
      <c r="M20" s="14">
        <v>638287</v>
      </c>
      <c r="N20" s="15">
        <f t="shared" si="3"/>
        <v>1279.604663325432</v>
      </c>
      <c r="O20" s="14">
        <v>1119877583.25</v>
      </c>
      <c r="P20" s="14">
        <v>640916</v>
      </c>
      <c r="Q20" s="15">
        <f t="shared" si="4"/>
        <v>1747.3078894114049</v>
      </c>
      <c r="R20" s="29">
        <v>1584801266</v>
      </c>
      <c r="S20" s="29">
        <v>643437</v>
      </c>
      <c r="T20" s="30">
        <f t="shared" si="9"/>
        <v>2463.0247654393515</v>
      </c>
      <c r="U20" s="28">
        <v>2236398320.2899995</v>
      </c>
      <c r="V20" s="29">
        <v>645880</v>
      </c>
      <c r="W20" s="30">
        <f t="shared" si="6"/>
        <v>4266.926001989604</v>
      </c>
      <c r="X20" s="28">
        <v>3059624524</v>
      </c>
      <c r="Y20" s="29">
        <v>648312</v>
      </c>
      <c r="Z20" s="30">
        <f t="shared" si="7"/>
        <v>5521.892688254433</v>
      </c>
      <c r="AA20" s="28">
        <v>5108705251.34</v>
      </c>
      <c r="AB20" s="29">
        <v>650678</v>
      </c>
      <c r="AC20" s="30">
        <f t="shared" si="8"/>
        <v>9169.554719212943</v>
      </c>
    </row>
    <row r="21" spans="2:29" ht="15">
      <c r="B21" s="6" t="s">
        <v>24</v>
      </c>
      <c r="C21" s="3">
        <v>535745968.6700001</v>
      </c>
      <c r="D21" s="4">
        <v>335491</v>
      </c>
      <c r="E21" s="7">
        <f t="shared" si="0"/>
        <v>1596.9011647704413</v>
      </c>
      <c r="F21" s="3">
        <v>708699866.04</v>
      </c>
      <c r="G21" s="4">
        <v>339152</v>
      </c>
      <c r="H21" s="7">
        <f t="shared" si="1"/>
        <v>2089.623136646695</v>
      </c>
      <c r="I21" s="3">
        <v>889270562.44</v>
      </c>
      <c r="J21" s="4">
        <v>342798</v>
      </c>
      <c r="K21" s="7">
        <f t="shared" si="2"/>
        <v>2594.1532985606686</v>
      </c>
      <c r="L21" s="3">
        <v>1151793887.92</v>
      </c>
      <c r="M21" s="4">
        <v>346406</v>
      </c>
      <c r="N21" s="7">
        <f t="shared" si="3"/>
        <v>3324.98250007217</v>
      </c>
      <c r="O21" s="4">
        <v>1562442727.77</v>
      </c>
      <c r="P21" s="4">
        <v>349867</v>
      </c>
      <c r="Q21" s="7">
        <f t="shared" si="4"/>
        <v>4465.819090597284</v>
      </c>
      <c r="R21" s="26">
        <v>2262026068</v>
      </c>
      <c r="S21" s="26">
        <v>353281</v>
      </c>
      <c r="T21" s="27">
        <f t="shared" si="9"/>
        <v>6402.908925189863</v>
      </c>
      <c r="U21" s="25">
        <v>3041801353.74</v>
      </c>
      <c r="V21" s="26">
        <v>356643</v>
      </c>
      <c r="W21" s="27">
        <f t="shared" si="6"/>
        <v>6936.829916005742</v>
      </c>
      <c r="X21" s="25">
        <v>4153424055</v>
      </c>
      <c r="Y21" s="26">
        <v>359953</v>
      </c>
      <c r="Z21" s="27">
        <f t="shared" si="7"/>
        <v>8845.462669048402</v>
      </c>
      <c r="AA21" s="25">
        <v>6935040269.82</v>
      </c>
      <c r="AB21" s="26">
        <v>363263</v>
      </c>
      <c r="AC21" s="27">
        <f t="shared" si="8"/>
        <v>14782.61720368677</v>
      </c>
    </row>
    <row r="22" spans="2:29" ht="15">
      <c r="B22" s="12" t="s">
        <v>4</v>
      </c>
      <c r="C22" s="13">
        <v>558771503.08</v>
      </c>
      <c r="D22" s="14">
        <v>554007</v>
      </c>
      <c r="E22" s="15">
        <f t="shared" si="0"/>
        <v>1008.6000773997441</v>
      </c>
      <c r="F22" s="13">
        <v>706807648.18</v>
      </c>
      <c r="G22" s="14">
        <v>561566</v>
      </c>
      <c r="H22" s="15">
        <f t="shared" si="1"/>
        <v>1258.6368266241188</v>
      </c>
      <c r="I22" s="13">
        <v>916858204.6400001</v>
      </c>
      <c r="J22" s="14">
        <v>569165</v>
      </c>
      <c r="K22" s="15">
        <f t="shared" si="2"/>
        <v>1610.8829682780918</v>
      </c>
      <c r="L22" s="13">
        <v>1246677530.4399998</v>
      </c>
      <c r="M22" s="14">
        <v>576737</v>
      </c>
      <c r="N22" s="15">
        <f t="shared" si="3"/>
        <v>2161.604909066004</v>
      </c>
      <c r="O22" s="14">
        <v>1743003486.1100001</v>
      </c>
      <c r="P22" s="14">
        <v>584267</v>
      </c>
      <c r="Q22" s="15">
        <f t="shared" si="4"/>
        <v>2983.231101722329</v>
      </c>
      <c r="R22" s="29">
        <v>2436127729</v>
      </c>
      <c r="S22" s="29">
        <v>591763</v>
      </c>
      <c r="T22" s="30">
        <f t="shared" si="9"/>
        <v>4116.728705579768</v>
      </c>
      <c r="U22" s="28">
        <v>3314050531.15</v>
      </c>
      <c r="V22" s="29">
        <v>599119</v>
      </c>
      <c r="W22" s="30">
        <f t="shared" si="6"/>
        <v>5235.474338735336</v>
      </c>
      <c r="X22" s="28">
        <v>4284091543</v>
      </c>
      <c r="Y22" s="29">
        <v>606413</v>
      </c>
      <c r="Z22" s="30">
        <f t="shared" si="7"/>
        <v>6470.415165624322</v>
      </c>
      <c r="AA22" s="28">
        <v>7153217917.289999</v>
      </c>
      <c r="AB22" s="29">
        <v>613509</v>
      </c>
      <c r="AC22" s="30">
        <f t="shared" si="8"/>
        <v>10721.021019581098</v>
      </c>
    </row>
    <row r="23" spans="2:29" ht="15">
      <c r="B23" s="6" t="s">
        <v>5</v>
      </c>
      <c r="C23" s="3">
        <v>274926905.13</v>
      </c>
      <c r="D23" s="4">
        <v>481041</v>
      </c>
      <c r="E23" s="7">
        <f t="shared" si="0"/>
        <v>571.5248910799703</v>
      </c>
      <c r="F23" s="3">
        <v>370119434.75</v>
      </c>
      <c r="G23" s="4">
        <v>489912</v>
      </c>
      <c r="H23" s="7">
        <f t="shared" si="1"/>
        <v>755.481463507732</v>
      </c>
      <c r="I23" s="3">
        <v>463819167.65999997</v>
      </c>
      <c r="J23" s="4">
        <v>498713</v>
      </c>
      <c r="K23" s="7">
        <f t="shared" si="2"/>
        <v>930.0322383013877</v>
      </c>
      <c r="L23" s="3">
        <v>608772232.7800001</v>
      </c>
      <c r="M23" s="4">
        <v>507403</v>
      </c>
      <c r="N23" s="7">
        <f t="shared" si="3"/>
        <v>1199.780515251191</v>
      </c>
      <c r="O23" s="4">
        <v>852900717.4799999</v>
      </c>
      <c r="P23" s="4">
        <v>516093</v>
      </c>
      <c r="Q23" s="7">
        <f t="shared" si="4"/>
        <v>1652.610512988938</v>
      </c>
      <c r="R23" s="26">
        <v>1232460419</v>
      </c>
      <c r="S23" s="26">
        <v>524675</v>
      </c>
      <c r="T23" s="27">
        <f t="shared" si="9"/>
        <v>2348.99779673131</v>
      </c>
      <c r="U23" s="25">
        <v>1703432442.8799996</v>
      </c>
      <c r="V23" s="26">
        <v>533292</v>
      </c>
      <c r="W23" s="27">
        <f t="shared" si="6"/>
        <v>3185.739212382652</v>
      </c>
      <c r="X23" s="25">
        <v>2249270448</v>
      </c>
      <c r="Y23" s="26">
        <v>541691</v>
      </c>
      <c r="Z23" s="27">
        <f t="shared" si="7"/>
        <v>4185.33705113197</v>
      </c>
      <c r="AA23" s="25">
        <v>3755643759.99</v>
      </c>
      <c r="AB23" s="26">
        <v>549930</v>
      </c>
      <c r="AC23" s="27">
        <f t="shared" si="8"/>
        <v>6872.867193867147</v>
      </c>
    </row>
    <row r="24" spans="2:29" ht="15">
      <c r="B24" s="12" t="s">
        <v>25</v>
      </c>
      <c r="C24" s="13">
        <v>192668678.07999998</v>
      </c>
      <c r="D24" s="14">
        <v>322489</v>
      </c>
      <c r="E24" s="15">
        <f t="shared" si="0"/>
        <v>597.4426355007457</v>
      </c>
      <c r="F24" s="13">
        <v>267445696.17</v>
      </c>
      <c r="G24" s="14">
        <v>321920</v>
      </c>
      <c r="H24" s="15">
        <f t="shared" si="1"/>
        <v>830.7831019197316</v>
      </c>
      <c r="I24" s="13">
        <v>334331155.90999997</v>
      </c>
      <c r="J24" s="14">
        <v>321351</v>
      </c>
      <c r="K24" s="15">
        <f t="shared" si="2"/>
        <v>1040.3924553214397</v>
      </c>
      <c r="L24" s="13">
        <v>436895792.05</v>
      </c>
      <c r="M24" s="14">
        <v>320781</v>
      </c>
      <c r="N24" s="15">
        <f t="shared" si="3"/>
        <v>1361.975279240354</v>
      </c>
      <c r="O24" s="14">
        <v>599005520.7200001</v>
      </c>
      <c r="P24" s="14">
        <v>320218</v>
      </c>
      <c r="Q24" s="15">
        <f t="shared" si="4"/>
        <v>1870.6178938098426</v>
      </c>
      <c r="R24" s="29">
        <v>861337918</v>
      </c>
      <c r="S24" s="29">
        <v>319674</v>
      </c>
      <c r="T24" s="30">
        <f t="shared" si="9"/>
        <v>2694.425940176555</v>
      </c>
      <c r="U24" s="28">
        <v>1218072105.74</v>
      </c>
      <c r="V24" s="29">
        <v>319138</v>
      </c>
      <c r="W24" s="30">
        <f t="shared" si="6"/>
        <v>2989.526656502263</v>
      </c>
      <c r="X24" s="28">
        <v>1564601566</v>
      </c>
      <c r="Y24" s="29">
        <v>318632</v>
      </c>
      <c r="Z24" s="30">
        <f t="shared" si="7"/>
        <v>3911.057055747863</v>
      </c>
      <c r="AA24" s="28">
        <v>2612440897.45</v>
      </c>
      <c r="AB24" s="29">
        <v>318104</v>
      </c>
      <c r="AC24" s="30">
        <f t="shared" si="8"/>
        <v>6529.407259420489</v>
      </c>
    </row>
    <row r="25" spans="2:29" ht="15">
      <c r="B25" s="6" t="s">
        <v>6</v>
      </c>
      <c r="C25" s="3">
        <v>333509884.45000005</v>
      </c>
      <c r="D25" s="4">
        <v>610259</v>
      </c>
      <c r="E25" s="7">
        <f t="shared" si="0"/>
        <v>546.5054746427337</v>
      </c>
      <c r="F25" s="3">
        <v>450645855.94</v>
      </c>
      <c r="G25" s="4">
        <v>618106</v>
      </c>
      <c r="H25" s="7">
        <f t="shared" si="1"/>
        <v>729.0753623812097</v>
      </c>
      <c r="I25" s="3">
        <v>581252422.18</v>
      </c>
      <c r="J25" s="4">
        <v>626006</v>
      </c>
      <c r="K25" s="7">
        <f t="shared" si="2"/>
        <v>928.5093468433209</v>
      </c>
      <c r="L25" s="3">
        <v>777018697.3</v>
      </c>
      <c r="M25" s="4">
        <v>633913</v>
      </c>
      <c r="N25" s="7">
        <f t="shared" si="3"/>
        <v>1225.7497437345503</v>
      </c>
      <c r="O25" s="4">
        <v>1053303211.5999999</v>
      </c>
      <c r="P25" s="4">
        <v>641742</v>
      </c>
      <c r="Q25" s="7">
        <f t="shared" si="4"/>
        <v>1641.318803506705</v>
      </c>
      <c r="R25" s="26">
        <v>1452841324</v>
      </c>
      <c r="S25" s="26">
        <v>649480</v>
      </c>
      <c r="T25" s="27">
        <f t="shared" si="9"/>
        <v>2236.930042495535</v>
      </c>
      <c r="U25" s="25">
        <v>1995174984.7199998</v>
      </c>
      <c r="V25" s="26">
        <v>657123</v>
      </c>
      <c r="W25" s="27">
        <f t="shared" si="6"/>
        <v>6458.883833823265</v>
      </c>
      <c r="X25" s="25">
        <v>2589305845</v>
      </c>
      <c r="Y25" s="26">
        <v>664783</v>
      </c>
      <c r="Z25" s="27">
        <f t="shared" si="7"/>
        <v>8535.541241523602</v>
      </c>
      <c r="AA25" s="25">
        <v>4323406440.09</v>
      </c>
      <c r="AB25" s="26">
        <v>672199</v>
      </c>
      <c r="AC25" s="27">
        <f t="shared" si="8"/>
        <v>14273.157237041498</v>
      </c>
    </row>
    <row r="26" spans="2:29" ht="15">
      <c r="B26" s="12" t="s">
        <v>7</v>
      </c>
      <c r="C26" s="13">
        <v>119424844.32999998</v>
      </c>
      <c r="D26" s="14">
        <v>167726</v>
      </c>
      <c r="E26" s="15">
        <f t="shared" si="0"/>
        <v>712.0234449638099</v>
      </c>
      <c r="F26" s="13">
        <v>161152861.39</v>
      </c>
      <c r="G26" s="14">
        <v>168793</v>
      </c>
      <c r="H26" s="15">
        <f t="shared" si="1"/>
        <v>954.7366383084606</v>
      </c>
      <c r="I26" s="13">
        <v>203705270.13000003</v>
      </c>
      <c r="J26" s="14">
        <v>169844</v>
      </c>
      <c r="K26" s="15">
        <f t="shared" si="2"/>
        <v>1199.3668903817622</v>
      </c>
      <c r="L26" s="13">
        <v>272676494.31</v>
      </c>
      <c r="M26" s="14">
        <v>170880</v>
      </c>
      <c r="N26" s="15">
        <f t="shared" si="3"/>
        <v>1595.719184866573</v>
      </c>
      <c r="O26" s="14">
        <v>380399511.01</v>
      </c>
      <c r="P26" s="14">
        <v>171902</v>
      </c>
      <c r="Q26" s="15">
        <f t="shared" si="4"/>
        <v>2212.885894346779</v>
      </c>
      <c r="R26" s="29">
        <v>535497584</v>
      </c>
      <c r="S26" s="29">
        <v>172911</v>
      </c>
      <c r="T26" s="30">
        <f t="shared" si="9"/>
        <v>3096.954988404439</v>
      </c>
      <c r="U26" s="28">
        <v>742035499.45</v>
      </c>
      <c r="V26" s="29">
        <v>173904</v>
      </c>
      <c r="W26" s="30">
        <f t="shared" si="6"/>
        <v>3986.0143197711327</v>
      </c>
      <c r="X26" s="28">
        <v>965685159</v>
      </c>
      <c r="Y26" s="29">
        <v>174883</v>
      </c>
      <c r="Z26" s="30">
        <f t="shared" si="7"/>
        <v>5185.549874717066</v>
      </c>
      <c r="AA26" s="28">
        <v>1612420349.6</v>
      </c>
      <c r="AB26" s="29">
        <v>175845</v>
      </c>
      <c r="AC26" s="30">
        <f t="shared" si="8"/>
        <v>8567.55610654316</v>
      </c>
    </row>
    <row r="27" spans="2:29" ht="15">
      <c r="B27" s="6" t="s">
        <v>8</v>
      </c>
      <c r="C27" s="3">
        <v>326749844.97999996</v>
      </c>
      <c r="D27" s="4">
        <v>294597</v>
      </c>
      <c r="E27" s="7">
        <f t="shared" si="0"/>
        <v>1109.1417936367307</v>
      </c>
      <c r="F27" s="3">
        <v>435612216.11</v>
      </c>
      <c r="G27" s="4">
        <v>294215</v>
      </c>
      <c r="H27" s="7">
        <f t="shared" si="1"/>
        <v>1480.5914590010707</v>
      </c>
      <c r="I27" s="3">
        <v>547379379.99</v>
      </c>
      <c r="J27" s="4">
        <v>293848</v>
      </c>
      <c r="K27" s="7">
        <f t="shared" si="2"/>
        <v>1862.797704901854</v>
      </c>
      <c r="L27" s="3">
        <v>729469807.32</v>
      </c>
      <c r="M27" s="4">
        <v>293496</v>
      </c>
      <c r="N27" s="7">
        <f t="shared" si="3"/>
        <v>2485.4505932619186</v>
      </c>
      <c r="O27" s="4">
        <v>1035918806.03</v>
      </c>
      <c r="P27" s="4">
        <v>293157</v>
      </c>
      <c r="Q27" s="7">
        <f t="shared" si="4"/>
        <v>3533.6655990817208</v>
      </c>
      <c r="R27" s="26">
        <v>1427527805</v>
      </c>
      <c r="S27" s="26">
        <v>292831</v>
      </c>
      <c r="T27" s="27">
        <f t="shared" si="9"/>
        <v>4874.920363622704</v>
      </c>
      <c r="U27" s="25">
        <v>2029161487.0299997</v>
      </c>
      <c r="V27" s="26">
        <v>292520</v>
      </c>
      <c r="W27" s="27">
        <f t="shared" si="6"/>
        <v>5410.96382430681</v>
      </c>
      <c r="X27" s="25">
        <v>2584856483</v>
      </c>
      <c r="Y27" s="26">
        <v>292224</v>
      </c>
      <c r="Z27" s="27">
        <f t="shared" si="7"/>
        <v>7065.542200989092</v>
      </c>
      <c r="AA27" s="25">
        <v>4315977266.64</v>
      </c>
      <c r="AB27" s="26">
        <v>291963</v>
      </c>
      <c r="AC27" s="27">
        <f t="shared" si="8"/>
        <v>6998.33344546782</v>
      </c>
    </row>
    <row r="28" spans="2:29" ht="15">
      <c r="B28" s="12" t="s">
        <v>26</v>
      </c>
      <c r="C28" s="13">
        <v>220461294.44</v>
      </c>
      <c r="D28" s="14">
        <v>286386</v>
      </c>
      <c r="E28" s="15">
        <f t="shared" si="0"/>
        <v>769.8047196441166</v>
      </c>
      <c r="F28" s="13">
        <v>299546038.37</v>
      </c>
      <c r="G28" s="14">
        <v>289135</v>
      </c>
      <c r="H28" s="15">
        <f t="shared" si="1"/>
        <v>1036.0075340930707</v>
      </c>
      <c r="I28" s="13">
        <v>385256828.68</v>
      </c>
      <c r="J28" s="14">
        <v>291845</v>
      </c>
      <c r="K28" s="15">
        <f t="shared" si="2"/>
        <v>1320.0734248659392</v>
      </c>
      <c r="L28" s="13">
        <v>544140695.24</v>
      </c>
      <c r="M28" s="14">
        <v>294370</v>
      </c>
      <c r="N28" s="15">
        <f t="shared" si="3"/>
        <v>1848.4923573733736</v>
      </c>
      <c r="O28" s="14">
        <v>750169866.08</v>
      </c>
      <c r="P28" s="14">
        <v>296861</v>
      </c>
      <c r="Q28" s="15">
        <f t="shared" si="4"/>
        <v>2527.007138290311</v>
      </c>
      <c r="R28" s="29">
        <v>1121934217</v>
      </c>
      <c r="S28" s="29">
        <v>299319</v>
      </c>
      <c r="T28" s="30">
        <f t="shared" si="9"/>
        <v>3748.289340135441</v>
      </c>
      <c r="U28" s="28">
        <v>1579752026.97</v>
      </c>
      <c r="V28" s="29">
        <v>301740</v>
      </c>
      <c r="W28" s="30">
        <f aca="true" t="shared" si="10" ref="W28:W33">(U28/V28)</f>
        <v>5235.474338735336</v>
      </c>
      <c r="X28" s="28">
        <v>1967795601</v>
      </c>
      <c r="Y28" s="29">
        <v>304122</v>
      </c>
      <c r="Z28" s="30">
        <f aca="true" t="shared" si="11" ref="Z28:Z33">(X28/Y28)</f>
        <v>6470.415165624322</v>
      </c>
      <c r="AA28" s="28">
        <v>3285660590.8499994</v>
      </c>
      <c r="AB28" s="29">
        <v>306469</v>
      </c>
      <c r="AC28" s="30">
        <f aca="true" t="shared" si="12" ref="AC28:AC33">(AA28/AB28)</f>
        <v>10721.021019581098</v>
      </c>
    </row>
    <row r="29" spans="2:29" ht="15">
      <c r="B29" s="6" t="s">
        <v>9</v>
      </c>
      <c r="C29" s="3">
        <v>231944597.93000004</v>
      </c>
      <c r="D29" s="4">
        <v>404649</v>
      </c>
      <c r="E29" s="7">
        <f t="shared" si="0"/>
        <v>573.1994838242528</v>
      </c>
      <c r="F29" s="3">
        <v>307908947.06999993</v>
      </c>
      <c r="G29" s="4">
        <v>413442</v>
      </c>
      <c r="H29" s="7">
        <f t="shared" si="1"/>
        <v>744.7452050589924</v>
      </c>
      <c r="I29" s="3">
        <v>383479061.66999996</v>
      </c>
      <c r="J29" s="4">
        <v>422108</v>
      </c>
      <c r="K29" s="7">
        <f t="shared" si="2"/>
        <v>908.4856521790631</v>
      </c>
      <c r="L29" s="3">
        <v>507174343.11999995</v>
      </c>
      <c r="M29" s="4">
        <v>430660</v>
      </c>
      <c r="N29" s="7">
        <f t="shared" si="3"/>
        <v>1177.6676336785397</v>
      </c>
      <c r="O29" s="4">
        <v>737916943.7199999</v>
      </c>
      <c r="P29" s="4">
        <v>438906</v>
      </c>
      <c r="Q29" s="7">
        <f t="shared" si="4"/>
        <v>1681.264197162946</v>
      </c>
      <c r="R29" s="26">
        <v>1063954592</v>
      </c>
      <c r="S29" s="26">
        <v>447040</v>
      </c>
      <c r="T29" s="27">
        <f t="shared" si="9"/>
        <v>2379.9986399427344</v>
      </c>
      <c r="U29" s="25">
        <v>1449689743.0300002</v>
      </c>
      <c r="V29" s="26">
        <v>455056</v>
      </c>
      <c r="W29" s="41">
        <f t="shared" si="10"/>
        <v>3185.739212382652</v>
      </c>
      <c r="X29" s="25">
        <v>1937802684</v>
      </c>
      <c r="Y29" s="26">
        <v>462998</v>
      </c>
      <c r="Z29" s="41">
        <f t="shared" si="11"/>
        <v>4185.33705113197</v>
      </c>
      <c r="AA29" s="25">
        <v>3235580926.06</v>
      </c>
      <c r="AB29" s="26">
        <v>470776</v>
      </c>
      <c r="AC29" s="41">
        <f t="shared" si="12"/>
        <v>6872.867193867147</v>
      </c>
    </row>
    <row r="30" spans="2:29" ht="15">
      <c r="B30" s="12" t="s">
        <v>10</v>
      </c>
      <c r="C30" s="13">
        <v>171542421.46000004</v>
      </c>
      <c r="D30" s="14">
        <v>343617</v>
      </c>
      <c r="E30" s="15">
        <f t="shared" si="0"/>
        <v>499.2256537365731</v>
      </c>
      <c r="F30" s="13">
        <v>227027352.24</v>
      </c>
      <c r="G30" s="14">
        <v>343701</v>
      </c>
      <c r="H30" s="15">
        <f t="shared" si="1"/>
        <v>660.5373631150331</v>
      </c>
      <c r="I30" s="13">
        <v>284620763.71000004</v>
      </c>
      <c r="J30" s="14">
        <v>343792</v>
      </c>
      <c r="K30" s="15">
        <f t="shared" si="2"/>
        <v>827.8865235665753</v>
      </c>
      <c r="L30" s="13">
        <v>380967908.2499999</v>
      </c>
      <c r="M30" s="14">
        <v>343877</v>
      </c>
      <c r="N30" s="15">
        <f t="shared" si="3"/>
        <v>1107.8609742727774</v>
      </c>
      <c r="O30" s="14">
        <v>527333393.99</v>
      </c>
      <c r="P30" s="14">
        <v>343917</v>
      </c>
      <c r="Q30" s="15">
        <f t="shared" si="4"/>
        <v>1533.31586978835</v>
      </c>
      <c r="R30" s="29">
        <v>743805053</v>
      </c>
      <c r="S30" s="29">
        <v>343961</v>
      </c>
      <c r="T30" s="30">
        <f t="shared" si="9"/>
        <v>2162.469154933263</v>
      </c>
      <c r="U30" s="28">
        <v>1028430054.63</v>
      </c>
      <c r="V30" s="29">
        <v>344011</v>
      </c>
      <c r="W30" s="30">
        <f t="shared" si="10"/>
        <v>2989.526656502263</v>
      </c>
      <c r="X30" s="28">
        <v>1345665668</v>
      </c>
      <c r="Y30" s="29">
        <v>344067</v>
      </c>
      <c r="Z30" s="30">
        <f t="shared" si="11"/>
        <v>3911.057055747863</v>
      </c>
      <c r="AA30" s="28">
        <v>2246880037.8900003</v>
      </c>
      <c r="AB30" s="29">
        <v>344117</v>
      </c>
      <c r="AC30" s="30">
        <f t="shared" si="12"/>
        <v>6529.407259420489</v>
      </c>
    </row>
    <row r="31" spans="2:29" ht="15">
      <c r="B31" s="6" t="s">
        <v>27</v>
      </c>
      <c r="C31" s="3">
        <v>240927260.98000002</v>
      </c>
      <c r="D31" s="4">
        <v>270598</v>
      </c>
      <c r="E31" s="7">
        <f t="shared" si="0"/>
        <v>890.3512257296802</v>
      </c>
      <c r="F31" s="3">
        <v>322207744.97999996</v>
      </c>
      <c r="G31" s="4">
        <v>270139</v>
      </c>
      <c r="H31" s="7">
        <f t="shared" si="1"/>
        <v>1192.7479741170284</v>
      </c>
      <c r="I31" s="3">
        <v>409131543.7</v>
      </c>
      <c r="J31" s="4">
        <v>269705</v>
      </c>
      <c r="K31" s="7">
        <f t="shared" si="2"/>
        <v>1516.9594323427448</v>
      </c>
      <c r="L31" s="3">
        <v>558291040.49</v>
      </c>
      <c r="M31" s="4">
        <v>269294</v>
      </c>
      <c r="N31" s="7">
        <f t="shared" si="3"/>
        <v>2073.1655383707025</v>
      </c>
      <c r="O31" s="4">
        <v>822603283.41</v>
      </c>
      <c r="P31" s="4">
        <v>268897</v>
      </c>
      <c r="Q31" s="7">
        <f t="shared" si="4"/>
        <v>3059.1761284432328</v>
      </c>
      <c r="R31" s="26">
        <v>1204189587</v>
      </c>
      <c r="S31" s="26">
        <v>268509</v>
      </c>
      <c r="T31" s="27">
        <f t="shared" si="9"/>
        <v>4484.727092946605</v>
      </c>
      <c r="U31" s="25">
        <v>1731394236.0299997</v>
      </c>
      <c r="V31" s="26">
        <v>268064</v>
      </c>
      <c r="W31" s="41">
        <f t="shared" si="10"/>
        <v>6458.883833823265</v>
      </c>
      <c r="X31" s="25">
        <v>2284580291</v>
      </c>
      <c r="Y31" s="26">
        <v>267655</v>
      </c>
      <c r="Z31" s="41">
        <f t="shared" si="11"/>
        <v>8535.541241523602</v>
      </c>
      <c r="AA31" s="25">
        <v>3814601183.7</v>
      </c>
      <c r="AB31" s="26">
        <v>267257</v>
      </c>
      <c r="AC31" s="41">
        <f t="shared" si="12"/>
        <v>14273.157237041498</v>
      </c>
    </row>
    <row r="32" spans="2:29" s="5" customFormat="1" ht="29.25" customHeight="1">
      <c r="B32" s="24" t="s">
        <v>32</v>
      </c>
      <c r="C32" s="17">
        <f>SUM(C8:C31)</f>
        <v>7152469233.809999</v>
      </c>
      <c r="D32" s="18">
        <f>SUM(D8:D31)</f>
        <v>10376853</v>
      </c>
      <c r="E32" s="19">
        <f t="shared" si="0"/>
        <v>689.2715193912836</v>
      </c>
      <c r="F32" s="17">
        <f>SUM(F8:F31)</f>
        <v>9608124737.98</v>
      </c>
      <c r="G32" s="18">
        <f>SUM(G8:G31)</f>
        <v>10509104</v>
      </c>
      <c r="H32" s="19">
        <f t="shared" si="1"/>
        <v>914.2667860152492</v>
      </c>
      <c r="I32" s="17">
        <f>SUM(I8:I31)</f>
        <v>12184072322.439999</v>
      </c>
      <c r="J32" s="18">
        <f>SUM(J8:J31)</f>
        <v>10639390</v>
      </c>
      <c r="K32" s="19">
        <f t="shared" si="2"/>
        <v>1145.1852335932792</v>
      </c>
      <c r="L32" s="17">
        <f>SUM(L8:L31)</f>
        <v>16260003785.749998</v>
      </c>
      <c r="M32" s="18">
        <f>SUM(M8:M31)</f>
        <v>10767852</v>
      </c>
      <c r="N32" s="19">
        <f t="shared" si="3"/>
        <v>1510.0508240408578</v>
      </c>
      <c r="O32" s="18">
        <f>SUM(O8:O31)</f>
        <v>22588380203.790005</v>
      </c>
      <c r="P32" s="18">
        <f>SUM(P8:P31)</f>
        <v>10894664</v>
      </c>
      <c r="Q32" s="19">
        <f t="shared" si="4"/>
        <v>2073.3434462770037</v>
      </c>
      <c r="R32" s="33">
        <v>32063566494</v>
      </c>
      <c r="S32" s="33">
        <f>SUM(S8:S31)</f>
        <v>11019708</v>
      </c>
      <c r="T32" s="34">
        <f t="shared" si="9"/>
        <v>2909.6566346404097</v>
      </c>
      <c r="U32" s="32">
        <f>SUM(U8:U31)</f>
        <v>44415687215.52</v>
      </c>
      <c r="V32" s="33">
        <f>SUM(V8:V31)</f>
        <v>11142882</v>
      </c>
      <c r="W32" s="34">
        <f t="shared" si="10"/>
        <v>3986.0143197711327</v>
      </c>
      <c r="X32" s="43">
        <v>58410573086</v>
      </c>
      <c r="Y32" s="44">
        <v>11264104</v>
      </c>
      <c r="Z32" s="34">
        <f t="shared" si="11"/>
        <v>5185.549874717066</v>
      </c>
      <c r="AA32" s="43">
        <f>SUM(AA8:AA31)</f>
        <v>97529091938.41</v>
      </c>
      <c r="AB32" s="44">
        <v>11383537</v>
      </c>
      <c r="AC32" s="34">
        <f t="shared" si="12"/>
        <v>8567.55610654316</v>
      </c>
    </row>
    <row r="33" spans="2:29" ht="15">
      <c r="B33" s="20" t="s">
        <v>34</v>
      </c>
      <c r="C33" s="23">
        <v>15109609703.699993</v>
      </c>
      <c r="D33" s="21">
        <v>16289599</v>
      </c>
      <c r="E33" s="21">
        <f>C33/D33</f>
        <v>927.5617959472172</v>
      </c>
      <c r="F33" s="23">
        <v>20412273912.160004</v>
      </c>
      <c r="G33" s="21">
        <v>16476149</v>
      </c>
      <c r="H33" s="21">
        <f>F33/G33</f>
        <v>1238.8983561729142</v>
      </c>
      <c r="I33" s="23">
        <v>25802134287.030006</v>
      </c>
      <c r="J33" s="21">
        <v>16659931</v>
      </c>
      <c r="K33" s="21">
        <f>I33/J33</f>
        <v>1548.7539706514995</v>
      </c>
      <c r="L33" s="23">
        <v>34538308813.700005</v>
      </c>
      <c r="M33" s="21">
        <v>16841135</v>
      </c>
      <c r="N33" s="21">
        <f>L33/M33</f>
        <v>2050.830232861384</v>
      </c>
      <c r="O33" s="23">
        <v>48182942265.43999</v>
      </c>
      <c r="P33" s="21">
        <v>17020012</v>
      </c>
      <c r="Q33" s="22">
        <v>2831</v>
      </c>
      <c r="R33" s="36">
        <v>67828292179</v>
      </c>
      <c r="S33" s="40">
        <v>17196396</v>
      </c>
      <c r="T33" s="35">
        <f t="shared" si="9"/>
        <v>3944.3318343564547</v>
      </c>
      <c r="U33" s="36">
        <v>93989220807</v>
      </c>
      <c r="V33" s="40">
        <v>17370144</v>
      </c>
      <c r="W33" s="42">
        <f t="shared" si="10"/>
        <v>5410.96382430681</v>
      </c>
      <c r="X33" s="36">
        <v>123937671989</v>
      </c>
      <c r="Y33" s="40">
        <v>17541141</v>
      </c>
      <c r="Z33" s="42">
        <f t="shared" si="11"/>
        <v>7065.542200989092</v>
      </c>
      <c r="AA33" s="36">
        <v>123937671989.19</v>
      </c>
      <c r="AB33" s="40">
        <v>17709598</v>
      </c>
      <c r="AC33" s="42">
        <f t="shared" si="12"/>
        <v>6998.33344546782</v>
      </c>
    </row>
    <row r="34" spans="2:3" ht="15">
      <c r="B34" s="2"/>
      <c r="C34" s="2"/>
    </row>
    <row r="35" spans="2:3" ht="15">
      <c r="B35" s="11" t="s">
        <v>30</v>
      </c>
      <c r="C35" s="2"/>
    </row>
    <row r="36" spans="2:3" ht="15">
      <c r="B36" s="10" t="s">
        <v>31</v>
      </c>
      <c r="C36" s="2"/>
    </row>
    <row r="37" spans="2:3" ht="15">
      <c r="B37" s="2"/>
      <c r="C37" s="2"/>
    </row>
    <row r="38" spans="2:6" ht="15">
      <c r="B38" s="8" t="s">
        <v>29</v>
      </c>
      <c r="C38" s="9"/>
      <c r="D38" s="9"/>
      <c r="E38" s="9"/>
      <c r="F38" s="9"/>
    </row>
    <row r="39" spans="2:6" ht="15">
      <c r="B39" s="38" t="s">
        <v>33</v>
      </c>
      <c r="C39" s="9"/>
      <c r="D39" s="9"/>
      <c r="E39" s="9"/>
      <c r="F39" s="9"/>
    </row>
  </sheetData>
  <sheetProtection/>
  <mergeCells count="13">
    <mergeCell ref="U6:W6"/>
    <mergeCell ref="X6:Z6"/>
    <mergeCell ref="O6:Q6"/>
    <mergeCell ref="B6:B7"/>
    <mergeCell ref="C6:E6"/>
    <mergeCell ref="AA6:AC6"/>
    <mergeCell ref="B2:Q2"/>
    <mergeCell ref="B3:Q3"/>
    <mergeCell ref="T5:AC5"/>
    <mergeCell ref="F6:H6"/>
    <mergeCell ref="I6:K6"/>
    <mergeCell ref="L6:N6"/>
    <mergeCell ref="R6:T6"/>
  </mergeCells>
  <hyperlinks>
    <hyperlink ref="B39" r:id="rId1" display="https://www.gba.gob.ar/hacienda_y_finanzas/direccion_provincial_de_coordinacion_municipal_y_programas_de_desarrollo/transferencias_municipios"/>
  </hyperlinks>
  <printOptions/>
  <pageMargins left="0.3937007874015748" right="0.7086614173228347" top="0.7480314960629921" bottom="0.7480314960629921" header="0.31496062992125984" footer="0.31496062992125984"/>
  <pageSetup fitToHeight="1" fitToWidth="1" horizontalDpi="300" verticalDpi="300" orientation="landscape" paperSize="8" scale="40" r:id="rId2"/>
  <ignoredErrors>
    <ignoredError sqref="E32 H32 K32 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Paula Segovia</cp:lastModifiedBy>
  <cp:lastPrinted>2021-05-12T14:23:17Z</cp:lastPrinted>
  <dcterms:created xsi:type="dcterms:W3CDTF">2018-08-08T15:51:12Z</dcterms:created>
  <dcterms:modified xsi:type="dcterms:W3CDTF">2022-05-18T21:05:58Z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