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<sst xmlns="http://schemas.openxmlformats.org/spreadsheetml/2006/main" count="218" uniqueCount="65">
  <si>
    <t>Partido</t>
  </si>
  <si>
    <t>Población total</t>
  </si>
  <si>
    <t xml:space="preserve"> Bolivia</t>
  </si>
  <si>
    <t xml:space="preserve"> Brasil</t>
  </si>
  <si>
    <t xml:space="preserve"> Chile</t>
  </si>
  <si>
    <t xml:space="preserve"> Paraguay</t>
  </si>
  <si>
    <t>Perú</t>
  </si>
  <si>
    <t>Población</t>
  </si>
  <si>
    <t>%</t>
  </si>
  <si>
    <t>Almirante Brown</t>
  </si>
  <si>
    <t>Avellaneda</t>
  </si>
  <si>
    <t>Berazategui</t>
  </si>
  <si>
    <t>Berisso</t>
  </si>
  <si>
    <t>Brandsen</t>
  </si>
  <si>
    <t>Campana</t>
  </si>
  <si>
    <t>Cañuelas</t>
  </si>
  <si>
    <t>Ensenada</t>
  </si>
  <si>
    <t>Escobar</t>
  </si>
  <si>
    <t>Esteban Echeverría</t>
  </si>
  <si>
    <t>Exaltación de la Cruz</t>
  </si>
  <si>
    <t>Ezeiza</t>
  </si>
  <si>
    <t>Florencio Varela</t>
  </si>
  <si>
    <t>General Las Heras</t>
  </si>
  <si>
    <t>General Rodríguez</t>
  </si>
  <si>
    <t>General San Martín</t>
  </si>
  <si>
    <t>Hurlingham</t>
  </si>
  <si>
    <t>Ituzaingó</t>
  </si>
  <si>
    <t>José C. Paz</t>
  </si>
  <si>
    <t>La Matanza</t>
  </si>
  <si>
    <t>La Plata</t>
  </si>
  <si>
    <t>Lanús</t>
  </si>
  <si>
    <t>Lomas de Zamora</t>
  </si>
  <si>
    <t>Luján</t>
  </si>
  <si>
    <t>Malvinas Argentinas</t>
  </si>
  <si>
    <t>Marcos Paz</t>
  </si>
  <si>
    <t>Merlo</t>
  </si>
  <si>
    <t>Moreno</t>
  </si>
  <si>
    <t>Morón</t>
  </si>
  <si>
    <t>Pilar</t>
  </si>
  <si>
    <t>Presidente Perón</t>
  </si>
  <si>
    <t>Quilmes</t>
  </si>
  <si>
    <t>San Fernando</t>
  </si>
  <si>
    <t>San Isidro</t>
  </si>
  <si>
    <t>San Miguel</t>
  </si>
  <si>
    <t>San Vicente</t>
  </si>
  <si>
    <t>Tigre</t>
  </si>
  <si>
    <t>Tres de Febrero</t>
  </si>
  <si>
    <t>Vicente López</t>
  </si>
  <si>
    <t>Zárate</t>
  </si>
  <si>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Elaboración propia en base a datos de INDEC - CENSO NACIONAL DE POBLACION, HOGARES Y VIVIENDAS 2010 - Cuestionario Básico Procesado con Redatam+SP, CEPAL/CELADE.</t>
    </r>
  </si>
  <si>
    <t>Total inmigrantes</t>
  </si>
  <si>
    <t>Otros países sudamericanos</t>
  </si>
  <si>
    <t>Sexo</t>
  </si>
  <si>
    <t>Mujer</t>
  </si>
  <si>
    <t>Total</t>
  </si>
  <si>
    <t>Uruguay</t>
  </si>
  <si>
    <t xml:space="preserve">   </t>
  </si>
  <si>
    <t>Varón</t>
  </si>
  <si>
    <t>Total  40 partidos de la RMBA</t>
  </si>
  <si>
    <t>Cantidad</t>
  </si>
  <si>
    <t>Población nacida en países sudamericanos, según sexo y país de nacimiento, por partido.</t>
  </si>
  <si>
    <t xml:space="preserve">Nota: </t>
  </si>
  <si>
    <t>Los porcentajes refieren a la proporción de inmigrantes sudamericanos en relación a la población total del partido.</t>
  </si>
  <si>
    <t>Otros paises:  comprenden a  Venezuea,Colombia,Ecuador.</t>
  </si>
  <si>
    <t>40 Partidos de la Región Metropolitana de Buenos Aires, 2001-2010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</si>
</sst>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.0"/>
    <numFmt numFmtId="187" formatCode="[$-2C0A]h:mm:ss\ AM/PM"/>
    <numFmt numFmtId="18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1" fontId="20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3" fontId="20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0" fillId="33" borderId="0" xfId="0" applyFont="1" applyFill="1" applyAlignment="1">
      <alignment/>
    </xf>
    <xf numFmtId="1" fontId="21" fillId="0" borderId="10" xfId="0" applyNumberFormat="1" applyFont="1" applyBorder="1" applyAlignment="1">
      <alignment/>
    </xf>
    <xf numFmtId="0" fontId="39" fillId="33" borderId="0" xfId="0" applyFont="1" applyFill="1" applyAlignment="1">
      <alignment/>
    </xf>
    <xf numFmtId="0" fontId="21" fillId="33" borderId="0" xfId="0" applyFont="1" applyFill="1" applyAlignment="1">
      <alignment/>
    </xf>
    <xf numFmtId="3" fontId="21" fillId="33" borderId="11" xfId="0" applyNumberFormat="1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4" fontId="20" fillId="33" borderId="12" xfId="0" applyNumberFormat="1" applyFont="1" applyFill="1" applyBorder="1" applyAlignment="1">
      <alignment/>
    </xf>
    <xf numFmtId="2" fontId="20" fillId="33" borderId="12" xfId="0" applyNumberFormat="1" applyFont="1" applyFill="1" applyBorder="1" applyAlignment="1">
      <alignment/>
    </xf>
    <xf numFmtId="0" fontId="40" fillId="33" borderId="0" xfId="0" applyFont="1" applyFill="1" applyAlignment="1">
      <alignment/>
    </xf>
    <xf numFmtId="4" fontId="21" fillId="33" borderId="12" xfId="0" applyNumberFormat="1" applyFont="1" applyFill="1" applyBorder="1" applyAlignment="1">
      <alignment/>
    </xf>
    <xf numFmtId="2" fontId="21" fillId="33" borderId="12" xfId="0" applyNumberFormat="1" applyFont="1" applyFill="1" applyBorder="1" applyAlignment="1">
      <alignment/>
    </xf>
    <xf numFmtId="1" fontId="20" fillId="0" borderId="11" xfId="0" applyNumberFormat="1" applyFont="1" applyBorder="1" applyAlignment="1">
      <alignment/>
    </xf>
    <xf numFmtId="1" fontId="21" fillId="0" borderId="11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3" fontId="21" fillId="33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7" fillId="35" borderId="11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center" vertical="center" wrapText="1"/>
    </xf>
    <xf numFmtId="1" fontId="27" fillId="35" borderId="13" xfId="0" applyNumberFormat="1" applyFont="1" applyFill="1" applyBorder="1" applyAlignment="1">
      <alignment horizontal="center"/>
    </xf>
    <xf numFmtId="1" fontId="27" fillId="35" borderId="14" xfId="0" applyNumberFormat="1" applyFont="1" applyFill="1" applyBorder="1" applyAlignment="1">
      <alignment horizontal="center"/>
    </xf>
    <xf numFmtId="1" fontId="27" fillId="35" borderId="12" xfId="0" applyNumberFormat="1" applyFont="1" applyFill="1" applyBorder="1" applyAlignment="1">
      <alignment horizontal="center"/>
    </xf>
    <xf numFmtId="1" fontId="20" fillId="36" borderId="10" xfId="0" applyNumberFormat="1" applyFont="1" applyFill="1" applyBorder="1" applyAlignment="1">
      <alignment/>
    </xf>
    <xf numFmtId="1" fontId="21" fillId="36" borderId="10" xfId="0" applyNumberFormat="1" applyFont="1" applyFill="1" applyBorder="1" applyAlignment="1">
      <alignment/>
    </xf>
    <xf numFmtId="1" fontId="20" fillId="36" borderId="11" xfId="0" applyNumberFormat="1" applyFont="1" applyFill="1" applyBorder="1" applyAlignment="1">
      <alignment/>
    </xf>
    <xf numFmtId="3" fontId="20" fillId="36" borderId="15" xfId="0" applyNumberFormat="1" applyFont="1" applyFill="1" applyBorder="1" applyAlignment="1">
      <alignment/>
    </xf>
    <xf numFmtId="3" fontId="20" fillId="36" borderId="16" xfId="0" applyNumberFormat="1" applyFont="1" applyFill="1" applyBorder="1" applyAlignment="1">
      <alignment/>
    </xf>
    <xf numFmtId="3" fontId="20" fillId="36" borderId="0" xfId="0" applyNumberFormat="1" applyFont="1" applyFill="1" applyBorder="1" applyAlignment="1">
      <alignment/>
    </xf>
    <xf numFmtId="4" fontId="20" fillId="36" borderId="12" xfId="0" applyNumberFormat="1" applyFont="1" applyFill="1" applyBorder="1" applyAlignment="1">
      <alignment/>
    </xf>
    <xf numFmtId="3" fontId="20" fillId="36" borderId="11" xfId="0" applyNumberFormat="1" applyFont="1" applyFill="1" applyBorder="1" applyAlignment="1">
      <alignment/>
    </xf>
    <xf numFmtId="2" fontId="20" fillId="36" borderId="12" xfId="0" applyNumberFormat="1" applyFont="1" applyFill="1" applyBorder="1" applyAlignment="1">
      <alignment/>
    </xf>
    <xf numFmtId="2" fontId="20" fillId="36" borderId="16" xfId="0" applyNumberFormat="1" applyFont="1" applyFill="1" applyBorder="1" applyAlignment="1">
      <alignment/>
    </xf>
    <xf numFmtId="1" fontId="21" fillId="36" borderId="11" xfId="0" applyNumberFormat="1" applyFont="1" applyFill="1" applyBorder="1" applyAlignment="1">
      <alignment/>
    </xf>
    <xf numFmtId="3" fontId="21" fillId="36" borderId="11" xfId="0" applyNumberFormat="1" applyFont="1" applyFill="1" applyBorder="1" applyAlignment="1">
      <alignment/>
    </xf>
    <xf numFmtId="3" fontId="21" fillId="36" borderId="12" xfId="0" applyNumberFormat="1" applyFont="1" applyFill="1" applyBorder="1" applyAlignment="1">
      <alignment/>
    </xf>
    <xf numFmtId="3" fontId="21" fillId="36" borderId="0" xfId="0" applyNumberFormat="1" applyFont="1" applyFill="1" applyBorder="1" applyAlignment="1">
      <alignment/>
    </xf>
    <xf numFmtId="4" fontId="21" fillId="36" borderId="12" xfId="0" applyNumberFormat="1" applyFont="1" applyFill="1" applyBorder="1" applyAlignment="1">
      <alignment/>
    </xf>
    <xf numFmtId="2" fontId="21" fillId="36" borderId="12" xfId="0" applyNumberFormat="1" applyFont="1" applyFill="1" applyBorder="1" applyAlignment="1">
      <alignment/>
    </xf>
    <xf numFmtId="1" fontId="20" fillId="33" borderId="11" xfId="0" applyNumberFormat="1" applyFont="1" applyFill="1" applyBorder="1" applyAlignment="1">
      <alignment/>
    </xf>
    <xf numFmtId="3" fontId="20" fillId="33" borderId="12" xfId="0" applyNumberFormat="1" applyFont="1" applyFill="1" applyBorder="1" applyAlignment="1">
      <alignment/>
    </xf>
    <xf numFmtId="3" fontId="20" fillId="36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20" fillId="36" borderId="15" xfId="0" applyNumberFormat="1" applyFont="1" applyFill="1" applyBorder="1" applyAlignment="1">
      <alignment/>
    </xf>
    <xf numFmtId="3" fontId="20" fillId="36" borderId="17" xfId="0" applyNumberFormat="1" applyFont="1" applyFill="1" applyBorder="1" applyAlignment="1">
      <alignment/>
    </xf>
    <xf numFmtId="4" fontId="20" fillId="36" borderId="16" xfId="0" applyNumberFormat="1" applyFont="1" applyFill="1" applyBorder="1" applyAlignment="1">
      <alignment/>
    </xf>
    <xf numFmtId="3" fontId="21" fillId="36" borderId="13" xfId="0" applyNumberFormat="1" applyFont="1" applyFill="1" applyBorder="1" applyAlignment="1">
      <alignment/>
    </xf>
    <xf numFmtId="3" fontId="21" fillId="36" borderId="14" xfId="0" applyNumberFormat="1" applyFont="1" applyFill="1" applyBorder="1" applyAlignment="1">
      <alignment/>
    </xf>
    <xf numFmtId="3" fontId="21" fillId="36" borderId="18" xfId="0" applyNumberFormat="1" applyFont="1" applyFill="1" applyBorder="1" applyAlignment="1">
      <alignment/>
    </xf>
    <xf numFmtId="4" fontId="21" fillId="36" borderId="14" xfId="0" applyNumberFormat="1" applyFont="1" applyFill="1" applyBorder="1" applyAlignment="1">
      <alignment/>
    </xf>
    <xf numFmtId="2" fontId="21" fillId="36" borderId="14" xfId="0" applyNumberFormat="1" applyFont="1" applyFill="1" applyBorder="1" applyAlignment="1">
      <alignment/>
    </xf>
    <xf numFmtId="4" fontId="20" fillId="33" borderId="0" xfId="0" applyNumberFormat="1" applyFont="1" applyFill="1" applyBorder="1" applyAlignment="1">
      <alignment/>
    </xf>
    <xf numFmtId="4" fontId="20" fillId="36" borderId="0" xfId="0" applyNumberFormat="1" applyFont="1" applyFill="1" applyBorder="1" applyAlignment="1">
      <alignment/>
    </xf>
    <xf numFmtId="4" fontId="21" fillId="33" borderId="0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1" fontId="21" fillId="33" borderId="10" xfId="0" applyNumberFormat="1" applyFont="1" applyFill="1" applyBorder="1" applyAlignment="1">
      <alignment/>
    </xf>
    <xf numFmtId="1" fontId="21" fillId="36" borderId="19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" fontId="27" fillId="35" borderId="18" xfId="0" applyNumberFormat="1" applyFont="1" applyFill="1" applyBorder="1" applyAlignment="1">
      <alignment horizontal="center"/>
    </xf>
    <xf numFmtId="4" fontId="20" fillId="36" borderId="17" xfId="0" applyNumberFormat="1" applyFont="1" applyFill="1" applyBorder="1" applyAlignment="1">
      <alignment/>
    </xf>
    <xf numFmtId="4" fontId="21" fillId="36" borderId="0" xfId="0" applyNumberFormat="1" applyFont="1" applyFill="1" applyBorder="1" applyAlignment="1">
      <alignment/>
    </xf>
    <xf numFmtId="4" fontId="21" fillId="36" borderId="18" xfId="0" applyNumberFormat="1" applyFont="1" applyFill="1" applyBorder="1" applyAlignment="1">
      <alignment/>
    </xf>
    <xf numFmtId="2" fontId="20" fillId="36" borderId="17" xfId="0" applyNumberFormat="1" applyFont="1" applyFill="1" applyBorder="1" applyAlignment="1">
      <alignment/>
    </xf>
    <xf numFmtId="2" fontId="20" fillId="33" borderId="0" xfId="0" applyNumberFormat="1" applyFont="1" applyFill="1" applyBorder="1" applyAlignment="1">
      <alignment/>
    </xf>
    <xf numFmtId="2" fontId="21" fillId="36" borderId="0" xfId="0" applyNumberFormat="1" applyFont="1" applyFill="1" applyBorder="1" applyAlignment="1">
      <alignment/>
    </xf>
    <xf numFmtId="2" fontId="20" fillId="36" borderId="0" xfId="0" applyNumberFormat="1" applyFont="1" applyFill="1" applyBorder="1" applyAlignment="1">
      <alignment/>
    </xf>
    <xf numFmtId="2" fontId="21" fillId="33" borderId="0" xfId="0" applyNumberFormat="1" applyFont="1" applyFill="1" applyBorder="1" applyAlignment="1">
      <alignment/>
    </xf>
    <xf numFmtId="2" fontId="21" fillId="36" borderId="18" xfId="0" applyNumberFormat="1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2" fontId="21" fillId="36" borderId="13" xfId="0" applyNumberFormat="1" applyFont="1" applyFill="1" applyBorder="1" applyAlignment="1">
      <alignment/>
    </xf>
    <xf numFmtId="0" fontId="27" fillId="35" borderId="20" xfId="0" applyFont="1" applyFill="1" applyBorder="1" applyAlignment="1">
      <alignment horizontal="center" vertical="center"/>
    </xf>
    <xf numFmtId="0" fontId="27" fillId="35" borderId="15" xfId="0" applyFont="1" applyFill="1" applyBorder="1" applyAlignment="1">
      <alignment horizontal="center" vertical="center"/>
    </xf>
    <xf numFmtId="0" fontId="27" fillId="35" borderId="16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27" fillId="35" borderId="22" xfId="0" applyFont="1" applyFill="1" applyBorder="1" applyAlignment="1">
      <alignment horizontal="center" vertical="center"/>
    </xf>
    <xf numFmtId="0" fontId="27" fillId="35" borderId="23" xfId="0" applyFont="1" applyFill="1" applyBorder="1" applyAlignment="1">
      <alignment horizontal="center" vertical="center"/>
    </xf>
    <xf numFmtId="0" fontId="27" fillId="35" borderId="11" xfId="0" applyFont="1" applyFill="1" applyBorder="1" applyAlignment="1">
      <alignment horizontal="center" vertical="center"/>
    </xf>
    <xf numFmtId="0" fontId="27" fillId="35" borderId="12" xfId="0" applyFont="1" applyFill="1" applyBorder="1" applyAlignment="1">
      <alignment horizontal="center" vertical="center"/>
    </xf>
    <xf numFmtId="1" fontId="27" fillId="35" borderId="21" xfId="0" applyNumberFormat="1" applyFont="1" applyFill="1" applyBorder="1" applyAlignment="1">
      <alignment horizontal="center" vertical="center" wrapText="1"/>
    </xf>
    <xf numFmtId="1" fontId="27" fillId="35" borderId="22" xfId="0" applyNumberFormat="1" applyFont="1" applyFill="1" applyBorder="1" applyAlignment="1">
      <alignment horizontal="center" vertical="center" wrapText="1"/>
    </xf>
    <xf numFmtId="1" fontId="27" fillId="35" borderId="23" xfId="0" applyNumberFormat="1" applyFont="1" applyFill="1" applyBorder="1" applyAlignment="1">
      <alignment horizontal="center" vertical="center" wrapText="1"/>
    </xf>
    <xf numFmtId="1" fontId="27" fillId="35" borderId="11" xfId="0" applyNumberFormat="1" applyFont="1" applyFill="1" applyBorder="1" applyAlignment="1">
      <alignment horizontal="center" vertical="center" wrapText="1"/>
    </xf>
    <xf numFmtId="1" fontId="27" fillId="35" borderId="12" xfId="0" applyNumberFormat="1" applyFont="1" applyFill="1" applyBorder="1" applyAlignment="1">
      <alignment horizontal="center" vertical="center" wrapText="1"/>
    </xf>
    <xf numFmtId="1" fontId="27" fillId="35" borderId="21" xfId="0" applyNumberFormat="1" applyFont="1" applyFill="1" applyBorder="1" applyAlignment="1">
      <alignment horizontal="center" vertical="center"/>
    </xf>
    <xf numFmtId="1" fontId="27" fillId="35" borderId="22" xfId="0" applyNumberFormat="1" applyFont="1" applyFill="1" applyBorder="1" applyAlignment="1">
      <alignment horizontal="center" vertical="center"/>
    </xf>
    <xf numFmtId="1" fontId="27" fillId="35" borderId="23" xfId="0" applyNumberFormat="1" applyFont="1" applyFill="1" applyBorder="1" applyAlignment="1">
      <alignment horizontal="center" vertical="center"/>
    </xf>
    <xf numFmtId="1" fontId="27" fillId="35" borderId="11" xfId="0" applyNumberFormat="1" applyFont="1" applyFill="1" applyBorder="1" applyAlignment="1">
      <alignment horizontal="center" vertical="center"/>
    </xf>
    <xf numFmtId="1" fontId="27" fillId="35" borderId="12" xfId="0" applyNumberFormat="1" applyFont="1" applyFill="1" applyBorder="1" applyAlignment="1">
      <alignment horizontal="center" vertical="center"/>
    </xf>
    <xf numFmtId="1" fontId="27" fillId="35" borderId="15" xfId="0" applyNumberFormat="1" applyFont="1" applyFill="1" applyBorder="1" applyAlignment="1">
      <alignment horizontal="center" vertical="center"/>
    </xf>
    <xf numFmtId="1" fontId="27" fillId="35" borderId="16" xfId="0" applyNumberFormat="1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 wrapText="1"/>
    </xf>
    <xf numFmtId="0" fontId="27" fillId="35" borderId="22" xfId="0" applyFont="1" applyFill="1" applyBorder="1" applyAlignment="1">
      <alignment horizontal="center" vertical="center" wrapText="1"/>
    </xf>
    <xf numFmtId="0" fontId="27" fillId="35" borderId="23" xfId="0" applyFont="1" applyFill="1" applyBorder="1" applyAlignment="1">
      <alignment horizontal="center" vertical="center" wrapText="1"/>
    </xf>
    <xf numFmtId="0" fontId="27" fillId="35" borderId="11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center" vertical="center" wrapText="1"/>
    </xf>
    <xf numFmtId="1" fontId="21" fillId="36" borderId="10" xfId="0" applyNumberFormat="1" applyFont="1" applyFill="1" applyBorder="1" applyAlignment="1">
      <alignment horizontal="left" vertical="top" wrapText="1"/>
    </xf>
    <xf numFmtId="1" fontId="21" fillId="36" borderId="19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7" fillId="35" borderId="24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/>
    </xf>
    <xf numFmtId="0" fontId="27" fillId="35" borderId="1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138"/>
  <sheetViews>
    <sheetView showGridLines="0" tabSelected="1" zoomScale="80" zoomScaleNormal="80" zoomScalePageLayoutView="0" workbookViewId="0" topLeftCell="L1">
      <selection activeCell="B3" sqref="B3:AG3"/>
    </sheetView>
  </sheetViews>
  <sheetFormatPr defaultColWidth="11.421875" defaultRowHeight="15"/>
  <cols>
    <col min="2" max="2" width="26.00390625" style="0" customWidth="1"/>
    <col min="3" max="3" width="10.00390625" style="0" customWidth="1"/>
    <col min="4" max="39" width="14.7109375" style="0" customWidth="1"/>
  </cols>
  <sheetData>
    <row r="2" spans="2:35" ht="18.75">
      <c r="B2" s="105" t="s">
        <v>60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63"/>
      <c r="AI2" s="63"/>
    </row>
    <row r="3" spans="2:35" ht="15.75">
      <c r="B3" s="106" t="s">
        <v>64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64"/>
      <c r="AI3" s="64"/>
    </row>
    <row r="5" spans="2:39" ht="6.7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2:39" s="4" customFormat="1" ht="33.75" customHeight="1">
      <c r="B6" s="107" t="s">
        <v>0</v>
      </c>
      <c r="C6" s="107" t="s">
        <v>52</v>
      </c>
      <c r="D6" s="98" t="s">
        <v>1</v>
      </c>
      <c r="E6" s="99"/>
      <c r="F6" s="99"/>
      <c r="G6" s="100"/>
      <c r="H6" s="91" t="s">
        <v>2</v>
      </c>
      <c r="I6" s="92"/>
      <c r="J6" s="92"/>
      <c r="K6" s="93"/>
      <c r="L6" s="91" t="s">
        <v>3</v>
      </c>
      <c r="M6" s="92"/>
      <c r="N6" s="92"/>
      <c r="O6" s="93"/>
      <c r="P6" s="91" t="s">
        <v>4</v>
      </c>
      <c r="Q6" s="92"/>
      <c r="R6" s="92"/>
      <c r="S6" s="93"/>
      <c r="T6" s="91" t="s">
        <v>5</v>
      </c>
      <c r="U6" s="92"/>
      <c r="V6" s="92"/>
      <c r="W6" s="93"/>
      <c r="X6" s="91" t="s">
        <v>6</v>
      </c>
      <c r="Y6" s="92"/>
      <c r="Z6" s="92"/>
      <c r="AA6" s="93"/>
      <c r="AB6" s="81" t="s">
        <v>55</v>
      </c>
      <c r="AC6" s="82"/>
      <c r="AD6" s="82"/>
      <c r="AE6" s="83"/>
      <c r="AF6" s="86" t="s">
        <v>51</v>
      </c>
      <c r="AG6" s="87"/>
      <c r="AH6" s="87"/>
      <c r="AI6" s="88"/>
      <c r="AJ6" s="78" t="s">
        <v>50</v>
      </c>
      <c r="AK6" s="78"/>
      <c r="AL6" s="78"/>
      <c r="AM6" s="78"/>
    </row>
    <row r="7" spans="2:39" s="4" customFormat="1" ht="33.75" customHeight="1">
      <c r="B7" s="108"/>
      <c r="C7" s="108"/>
      <c r="D7" s="101">
        <v>2001</v>
      </c>
      <c r="E7" s="102"/>
      <c r="F7" s="101">
        <v>2010</v>
      </c>
      <c r="G7" s="102"/>
      <c r="H7" s="94">
        <v>2001</v>
      </c>
      <c r="I7" s="95"/>
      <c r="J7" s="94">
        <v>2010</v>
      </c>
      <c r="K7" s="95"/>
      <c r="L7" s="96">
        <v>2001</v>
      </c>
      <c r="M7" s="97"/>
      <c r="N7" s="96">
        <v>2010</v>
      </c>
      <c r="O7" s="97"/>
      <c r="P7" s="94">
        <v>2001</v>
      </c>
      <c r="Q7" s="95"/>
      <c r="R7" s="94">
        <v>2010</v>
      </c>
      <c r="S7" s="95"/>
      <c r="T7" s="94">
        <v>2001</v>
      </c>
      <c r="U7" s="95"/>
      <c r="V7" s="94">
        <v>2010</v>
      </c>
      <c r="W7" s="95"/>
      <c r="X7" s="94">
        <v>2001</v>
      </c>
      <c r="Y7" s="95"/>
      <c r="Z7" s="94">
        <v>2010</v>
      </c>
      <c r="AA7" s="95"/>
      <c r="AB7" s="84">
        <v>2001</v>
      </c>
      <c r="AC7" s="85"/>
      <c r="AD7" s="84">
        <v>2010</v>
      </c>
      <c r="AE7" s="85"/>
      <c r="AF7" s="89">
        <v>2001</v>
      </c>
      <c r="AG7" s="90"/>
      <c r="AH7" s="89">
        <v>2010</v>
      </c>
      <c r="AI7" s="90"/>
      <c r="AJ7" s="79">
        <v>2001</v>
      </c>
      <c r="AK7" s="80"/>
      <c r="AL7" s="79">
        <v>2010</v>
      </c>
      <c r="AM7" s="80"/>
    </row>
    <row r="8" spans="2:39" s="4" customFormat="1" ht="17.25" customHeight="1">
      <c r="B8" s="109"/>
      <c r="C8" s="109"/>
      <c r="D8" s="23" t="s">
        <v>59</v>
      </c>
      <c r="E8" s="24" t="s">
        <v>8</v>
      </c>
      <c r="F8" s="23" t="s">
        <v>59</v>
      </c>
      <c r="G8" s="24" t="s">
        <v>8</v>
      </c>
      <c r="H8" s="25" t="s">
        <v>7</v>
      </c>
      <c r="I8" s="26" t="s">
        <v>8</v>
      </c>
      <c r="J8" s="25" t="s">
        <v>7</v>
      </c>
      <c r="K8" s="26" t="s">
        <v>8</v>
      </c>
      <c r="L8" s="25" t="s">
        <v>7</v>
      </c>
      <c r="M8" s="26" t="s">
        <v>8</v>
      </c>
      <c r="N8" s="25" t="s">
        <v>7</v>
      </c>
      <c r="O8" s="26" t="s">
        <v>8</v>
      </c>
      <c r="P8" s="25" t="s">
        <v>7</v>
      </c>
      <c r="Q8" s="26" t="s">
        <v>8</v>
      </c>
      <c r="R8" s="25" t="s">
        <v>7</v>
      </c>
      <c r="S8" s="26" t="s">
        <v>8</v>
      </c>
      <c r="T8" s="25" t="s">
        <v>7</v>
      </c>
      <c r="U8" s="26" t="s">
        <v>8</v>
      </c>
      <c r="V8" s="25" t="s">
        <v>7</v>
      </c>
      <c r="W8" s="26" t="s">
        <v>8</v>
      </c>
      <c r="X8" s="25" t="s">
        <v>7</v>
      </c>
      <c r="Y8" s="26" t="s">
        <v>8</v>
      </c>
      <c r="Z8" s="65" t="s">
        <v>7</v>
      </c>
      <c r="AA8" s="65" t="s">
        <v>8</v>
      </c>
      <c r="AB8" s="25" t="s">
        <v>7</v>
      </c>
      <c r="AC8" s="26" t="s">
        <v>8</v>
      </c>
      <c r="AD8" s="25" t="s">
        <v>7</v>
      </c>
      <c r="AE8" s="26" t="s">
        <v>8</v>
      </c>
      <c r="AF8" s="25" t="s">
        <v>7</v>
      </c>
      <c r="AG8" s="26" t="s">
        <v>8</v>
      </c>
      <c r="AH8" s="25" t="s">
        <v>7</v>
      </c>
      <c r="AI8" s="26" t="s">
        <v>8</v>
      </c>
      <c r="AJ8" s="25" t="s">
        <v>7</v>
      </c>
      <c r="AK8" s="27" t="s">
        <v>8</v>
      </c>
      <c r="AL8" s="25" t="s">
        <v>7</v>
      </c>
      <c r="AM8" s="26" t="s">
        <v>8</v>
      </c>
    </row>
    <row r="9" spans="2:39" s="5" customFormat="1" ht="15">
      <c r="B9" s="28" t="s">
        <v>9</v>
      </c>
      <c r="C9" s="48" t="s">
        <v>57</v>
      </c>
      <c r="D9" s="31">
        <v>252454</v>
      </c>
      <c r="E9" s="32">
        <v>100</v>
      </c>
      <c r="F9" s="31">
        <v>270247</v>
      </c>
      <c r="G9" s="32">
        <v>100</v>
      </c>
      <c r="H9" s="49">
        <v>2003</v>
      </c>
      <c r="I9" s="50">
        <f>(H9*100)/D9</f>
        <v>0.7934118690929832</v>
      </c>
      <c r="J9" s="66">
        <v>2431</v>
      </c>
      <c r="K9" s="66">
        <v>0.8995474510355341</v>
      </c>
      <c r="L9" s="31">
        <v>81</v>
      </c>
      <c r="M9" s="50">
        <f>(L9*100)/D9</f>
        <v>0.03208505311858794</v>
      </c>
      <c r="N9" s="66">
        <v>94</v>
      </c>
      <c r="O9" s="66">
        <v>0.034782994815853646</v>
      </c>
      <c r="P9" s="31">
        <v>904</v>
      </c>
      <c r="Q9" s="50">
        <f>(P9*100)/D9</f>
        <v>0.3580850372741173</v>
      </c>
      <c r="R9" s="66">
        <v>733</v>
      </c>
      <c r="S9" s="66">
        <v>0.2712333531917098</v>
      </c>
      <c r="T9" s="31">
        <v>4110</v>
      </c>
      <c r="U9" s="50">
        <f>(T9*100)/D9</f>
        <v>1.628019361943166</v>
      </c>
      <c r="V9" s="66">
        <v>5999</v>
      </c>
      <c r="W9" s="66">
        <v>2.219821126599</v>
      </c>
      <c r="X9" s="31">
        <v>366</v>
      </c>
      <c r="Y9" s="50">
        <f>(X9*100)/D9</f>
        <v>0.14497690668398996</v>
      </c>
      <c r="Z9" s="66">
        <v>613</v>
      </c>
      <c r="AA9" s="50">
        <v>0.22682953002253495</v>
      </c>
      <c r="AB9" s="49">
        <v>1561</v>
      </c>
      <c r="AC9" s="37">
        <f>(AB9*100)/D9</f>
        <v>0.6183304681248861</v>
      </c>
      <c r="AD9" s="69">
        <v>1399</v>
      </c>
      <c r="AE9" s="69">
        <v>0.5176745717806303</v>
      </c>
      <c r="AF9" s="31">
        <v>43</v>
      </c>
      <c r="AG9" s="37">
        <f>(AF9*100)/D9</f>
        <v>0.017032805976534338</v>
      </c>
      <c r="AH9" s="69">
        <v>93</v>
      </c>
      <c r="AI9" s="37">
        <v>0.03441296295611052</v>
      </c>
      <c r="AJ9" s="49">
        <v>12449</v>
      </c>
      <c r="AK9" s="37">
        <f>(AJ9*100)/D9</f>
        <v>4.931195386090139</v>
      </c>
      <c r="AL9" s="72">
        <v>11362</v>
      </c>
      <c r="AM9" s="37">
        <v>4.204301990401373</v>
      </c>
    </row>
    <row r="10" spans="2:39" s="5" customFormat="1" ht="15">
      <c r="B10" s="28"/>
      <c r="C10" s="44" t="s">
        <v>53</v>
      </c>
      <c r="D10" s="3">
        <v>263102</v>
      </c>
      <c r="E10" s="45">
        <v>100</v>
      </c>
      <c r="F10" s="3">
        <v>282655</v>
      </c>
      <c r="G10" s="45">
        <v>100</v>
      </c>
      <c r="H10" s="10">
        <v>1924</v>
      </c>
      <c r="I10" s="12">
        <f aca="true" t="shared" si="0" ref="I10:I73">(H10*100)/D10</f>
        <v>0.7312753228785794</v>
      </c>
      <c r="J10" s="56">
        <v>2453</v>
      </c>
      <c r="K10" s="56">
        <v>0.8678424227415047</v>
      </c>
      <c r="L10" s="3">
        <v>179</v>
      </c>
      <c r="M10" s="12">
        <f aca="true" t="shared" si="1" ref="M10:M73">(L10*100)/D10</f>
        <v>0.06803445051728987</v>
      </c>
      <c r="N10" s="56">
        <v>198</v>
      </c>
      <c r="O10" s="56">
        <v>0.07005006102846226</v>
      </c>
      <c r="P10" s="3">
        <v>1056</v>
      </c>
      <c r="Q10" s="12">
        <f aca="true" t="shared" si="2" ref="Q10:Q73">(P10*100)/D10</f>
        <v>0.40136524997909556</v>
      </c>
      <c r="R10" s="56">
        <v>877</v>
      </c>
      <c r="S10" s="56">
        <v>0.31027224000990605</v>
      </c>
      <c r="T10" s="3">
        <v>5785</v>
      </c>
      <c r="U10" s="12">
        <f aca="true" t="shared" si="3" ref="U10:U73">(T10*100)/D10</f>
        <v>2.1987670181146477</v>
      </c>
      <c r="V10" s="56">
        <v>7881</v>
      </c>
      <c r="W10" s="56">
        <v>2.7882047018450056</v>
      </c>
      <c r="X10" s="3">
        <v>419</v>
      </c>
      <c r="Y10" s="12">
        <f aca="true" t="shared" si="4" ref="Y10:Y73">(X10*100)/D10</f>
        <v>0.15925382551253886</v>
      </c>
      <c r="Z10" s="56">
        <v>700</v>
      </c>
      <c r="AA10" s="12">
        <v>0.24765173090870496</v>
      </c>
      <c r="AB10" s="10">
        <v>1574</v>
      </c>
      <c r="AC10" s="13">
        <f aca="true" t="shared" si="5" ref="AC10:AC73">(AB10*100)/D10</f>
        <v>0.5982470676771746</v>
      </c>
      <c r="AD10" s="70">
        <v>1514</v>
      </c>
      <c r="AE10" s="70">
        <v>0.5356353151368276</v>
      </c>
      <c r="AF10" s="3">
        <v>46</v>
      </c>
      <c r="AG10" s="13">
        <f aca="true" t="shared" si="6" ref="AG10:AG73">(AF10*100)/D10</f>
        <v>0.017483713540756056</v>
      </c>
      <c r="AH10" s="70">
        <v>72</v>
      </c>
      <c r="AI10" s="13">
        <v>0.025472749464895368</v>
      </c>
      <c r="AJ10" s="10">
        <v>15241</v>
      </c>
      <c r="AK10" s="13">
        <f aca="true" t="shared" si="7" ref="AK10:AK73">(AJ10*100)/D10</f>
        <v>5.792810392927458</v>
      </c>
      <c r="AL10" s="70">
        <v>13695</v>
      </c>
      <c r="AM10" s="13">
        <v>4.845129221135306</v>
      </c>
    </row>
    <row r="11" spans="2:39" s="8" customFormat="1" ht="15">
      <c r="B11" s="29"/>
      <c r="C11" s="38" t="s">
        <v>54</v>
      </c>
      <c r="D11" s="39">
        <v>515556</v>
      </c>
      <c r="E11" s="40">
        <v>100</v>
      </c>
      <c r="F11" s="39">
        <f>SUM(F9:F10)</f>
        <v>552902</v>
      </c>
      <c r="G11" s="40">
        <v>100</v>
      </c>
      <c r="H11" s="41">
        <v>3927</v>
      </c>
      <c r="I11" s="42">
        <f t="shared" si="0"/>
        <v>0.7617019295673021</v>
      </c>
      <c r="J11" s="67">
        <v>4884</v>
      </c>
      <c r="K11" s="67">
        <v>0.8833391812653961</v>
      </c>
      <c r="L11" s="39">
        <v>260</v>
      </c>
      <c r="M11" s="42">
        <f t="shared" si="1"/>
        <v>0.05043099100776637</v>
      </c>
      <c r="N11" s="67">
        <v>292</v>
      </c>
      <c r="O11" s="67">
        <v>0.052812252442566675</v>
      </c>
      <c r="P11" s="39">
        <v>1960</v>
      </c>
      <c r="Q11" s="42">
        <f t="shared" si="2"/>
        <v>0.3801720860585465</v>
      </c>
      <c r="R11" s="67">
        <v>1610</v>
      </c>
      <c r="S11" s="67">
        <v>0.2911908439470286</v>
      </c>
      <c r="T11" s="39">
        <v>9895</v>
      </c>
      <c r="U11" s="42">
        <f t="shared" si="3"/>
        <v>1.9192871385455703</v>
      </c>
      <c r="V11" s="67">
        <v>13880</v>
      </c>
      <c r="W11" s="67">
        <v>2.510390629804197</v>
      </c>
      <c r="X11" s="39">
        <v>785</v>
      </c>
      <c r="Y11" s="42">
        <f t="shared" si="4"/>
        <v>0.15226279977344848</v>
      </c>
      <c r="Z11" s="67">
        <v>1313</v>
      </c>
      <c r="AA11" s="42">
        <v>0.2374742721133221</v>
      </c>
      <c r="AB11" s="41">
        <v>3135</v>
      </c>
      <c r="AC11" s="43">
        <f t="shared" si="5"/>
        <v>0.6080813723436446</v>
      </c>
      <c r="AD11" s="71">
        <v>2913</v>
      </c>
      <c r="AE11" s="71">
        <v>0.526856477278071</v>
      </c>
      <c r="AF11" s="39">
        <v>89</v>
      </c>
      <c r="AG11" s="43">
        <f t="shared" si="6"/>
        <v>0.01726291615265849</v>
      </c>
      <c r="AH11" s="71">
        <v>165</v>
      </c>
      <c r="AI11" s="43">
        <v>0.029842539907614728</v>
      </c>
      <c r="AJ11" s="41">
        <v>27690</v>
      </c>
      <c r="AK11" s="43">
        <f t="shared" si="7"/>
        <v>5.370900542327119</v>
      </c>
      <c r="AL11" s="71">
        <v>25057</v>
      </c>
      <c r="AM11" s="43">
        <v>4.531906196758196</v>
      </c>
    </row>
    <row r="12" spans="2:39" s="4" customFormat="1" ht="15">
      <c r="B12" s="1" t="s">
        <v>10</v>
      </c>
      <c r="C12" s="17" t="s">
        <v>57</v>
      </c>
      <c r="D12" s="19">
        <v>155450</v>
      </c>
      <c r="E12" s="20">
        <v>100</v>
      </c>
      <c r="F12" s="19">
        <v>162264</v>
      </c>
      <c r="G12" s="20">
        <v>100</v>
      </c>
      <c r="H12" s="10">
        <v>729</v>
      </c>
      <c r="I12" s="12">
        <f t="shared" si="0"/>
        <v>0.4689610807333548</v>
      </c>
      <c r="J12" s="56">
        <v>971</v>
      </c>
      <c r="K12" s="56">
        <v>0.5984075334023566</v>
      </c>
      <c r="L12" s="3">
        <v>88</v>
      </c>
      <c r="M12" s="12">
        <f t="shared" si="1"/>
        <v>0.05660984239305243</v>
      </c>
      <c r="N12" s="56">
        <v>98</v>
      </c>
      <c r="O12" s="56">
        <v>0.060395405018981406</v>
      </c>
      <c r="P12" s="3">
        <v>383</v>
      </c>
      <c r="Q12" s="12">
        <f t="shared" si="2"/>
        <v>0.24638147314248954</v>
      </c>
      <c r="R12" s="56">
        <v>373</v>
      </c>
      <c r="S12" s="56">
        <v>0.22987230685795984</v>
      </c>
      <c r="T12" s="3">
        <v>1953</v>
      </c>
      <c r="U12" s="12">
        <f t="shared" si="3"/>
        <v>1.2563525249276295</v>
      </c>
      <c r="V12" s="56">
        <v>3513</v>
      </c>
      <c r="W12" s="56">
        <v>2.1649903860375685</v>
      </c>
      <c r="X12" s="3">
        <v>589</v>
      </c>
      <c r="Y12" s="12">
        <f t="shared" si="4"/>
        <v>0.3788999678353168</v>
      </c>
      <c r="Z12" s="56">
        <v>1597</v>
      </c>
      <c r="AA12" s="12">
        <v>0.9841985899521767</v>
      </c>
      <c r="AB12" s="10">
        <v>1725</v>
      </c>
      <c r="AC12" s="13">
        <f t="shared" si="5"/>
        <v>1.1096815696365392</v>
      </c>
      <c r="AD12" s="70">
        <v>1605</v>
      </c>
      <c r="AE12" s="70">
        <v>0.9891288270965833</v>
      </c>
      <c r="AF12" s="3">
        <v>23</v>
      </c>
      <c r="AG12" s="13">
        <f t="shared" si="6"/>
        <v>0.014795754261820521</v>
      </c>
      <c r="AH12" s="70">
        <v>83</v>
      </c>
      <c r="AI12" s="13">
        <v>0.05115121037321895</v>
      </c>
      <c r="AJ12" s="10">
        <v>10320</v>
      </c>
      <c r="AK12" s="13">
        <f t="shared" si="7"/>
        <v>6.638790607912512</v>
      </c>
      <c r="AL12" s="70">
        <v>8240</v>
      </c>
      <c r="AM12" s="13">
        <v>5.0781442587388455</v>
      </c>
    </row>
    <row r="13" spans="2:39" s="4" customFormat="1" ht="15">
      <c r="B13" s="1"/>
      <c r="C13" s="30" t="s">
        <v>53</v>
      </c>
      <c r="D13" s="35">
        <v>173530</v>
      </c>
      <c r="E13" s="46">
        <v>100</v>
      </c>
      <c r="F13" s="35">
        <v>180413</v>
      </c>
      <c r="G13" s="46">
        <v>100</v>
      </c>
      <c r="H13" s="33">
        <v>828</v>
      </c>
      <c r="I13" s="34">
        <f t="shared" si="0"/>
        <v>0.47715092491211897</v>
      </c>
      <c r="J13" s="57">
        <v>1081</v>
      </c>
      <c r="K13" s="57">
        <v>0.5991807685698924</v>
      </c>
      <c r="L13" s="35">
        <v>173</v>
      </c>
      <c r="M13" s="34">
        <f t="shared" si="1"/>
        <v>0.09969457730651761</v>
      </c>
      <c r="N13" s="57">
        <v>194</v>
      </c>
      <c r="O13" s="57">
        <v>0.10753105374889836</v>
      </c>
      <c r="P13" s="35">
        <v>508</v>
      </c>
      <c r="Q13" s="34">
        <f t="shared" si="2"/>
        <v>0.29274477035671065</v>
      </c>
      <c r="R13" s="57">
        <v>427</v>
      </c>
      <c r="S13" s="57">
        <v>0.23667917500401853</v>
      </c>
      <c r="T13" s="35">
        <v>3117</v>
      </c>
      <c r="U13" s="34">
        <f t="shared" si="3"/>
        <v>1.7962311992162738</v>
      </c>
      <c r="V13" s="57">
        <v>5083</v>
      </c>
      <c r="W13" s="57">
        <v>2.8174244649775795</v>
      </c>
      <c r="X13" s="35">
        <v>741</v>
      </c>
      <c r="Y13" s="34">
        <f t="shared" si="4"/>
        <v>0.4270155016423673</v>
      </c>
      <c r="Z13" s="57">
        <v>1890</v>
      </c>
      <c r="AA13" s="34">
        <v>1.047596348378443</v>
      </c>
      <c r="AB13" s="33">
        <v>1974</v>
      </c>
      <c r="AC13" s="36">
        <f t="shared" si="5"/>
        <v>1.1375554659136748</v>
      </c>
      <c r="AD13" s="72">
        <v>1939</v>
      </c>
      <c r="AE13" s="72">
        <v>1.0747562537067727</v>
      </c>
      <c r="AF13" s="35">
        <v>38</v>
      </c>
      <c r="AG13" s="36">
        <f t="shared" si="6"/>
        <v>0.021898230853454735</v>
      </c>
      <c r="AH13" s="72">
        <v>75</v>
      </c>
      <c r="AI13" s="36">
        <v>0.04157128366581122</v>
      </c>
      <c r="AJ13" s="33">
        <v>14251</v>
      </c>
      <c r="AK13" s="36">
        <f t="shared" si="7"/>
        <v>8.21241283927851</v>
      </c>
      <c r="AL13" s="72">
        <v>10689</v>
      </c>
      <c r="AM13" s="36">
        <v>5.924739348051415</v>
      </c>
    </row>
    <row r="14" spans="2:39" s="7" customFormat="1" ht="15">
      <c r="B14" s="6"/>
      <c r="C14" s="18" t="s">
        <v>54</v>
      </c>
      <c r="D14" s="9">
        <v>328980</v>
      </c>
      <c r="E14" s="21">
        <v>100</v>
      </c>
      <c r="F14" s="9">
        <f>SUM(F12:F13)</f>
        <v>342677</v>
      </c>
      <c r="G14" s="21">
        <v>100</v>
      </c>
      <c r="H14" s="11">
        <v>1557</v>
      </c>
      <c r="I14" s="15">
        <f t="shared" si="0"/>
        <v>0.4732810505197884</v>
      </c>
      <c r="J14" s="58">
        <v>2052</v>
      </c>
      <c r="K14" s="58">
        <v>0.5988146271853669</v>
      </c>
      <c r="L14" s="9">
        <v>261</v>
      </c>
      <c r="M14" s="15">
        <f t="shared" si="1"/>
        <v>0.0793361298559183</v>
      </c>
      <c r="N14" s="58">
        <v>292</v>
      </c>
      <c r="O14" s="58">
        <v>0.08521143817647522</v>
      </c>
      <c r="P14" s="9">
        <v>891</v>
      </c>
      <c r="Q14" s="15">
        <f t="shared" si="2"/>
        <v>0.2708371329564107</v>
      </c>
      <c r="R14" s="58">
        <v>800</v>
      </c>
      <c r="S14" s="58">
        <v>0.23345599500404168</v>
      </c>
      <c r="T14" s="9">
        <v>5070</v>
      </c>
      <c r="U14" s="15">
        <f t="shared" si="3"/>
        <v>1.5411271201896772</v>
      </c>
      <c r="V14" s="58">
        <v>8596</v>
      </c>
      <c r="W14" s="58">
        <v>2.508484666318428</v>
      </c>
      <c r="X14" s="9">
        <v>1330</v>
      </c>
      <c r="Y14" s="15">
        <f t="shared" si="4"/>
        <v>0.4042798954343729</v>
      </c>
      <c r="Z14" s="58">
        <v>3487</v>
      </c>
      <c r="AA14" s="15">
        <v>1.0175763182238668</v>
      </c>
      <c r="AB14" s="11">
        <v>3699</v>
      </c>
      <c r="AC14" s="16">
        <f t="shared" si="5"/>
        <v>1.1243844610614626</v>
      </c>
      <c r="AD14" s="73">
        <v>3544</v>
      </c>
      <c r="AE14" s="73">
        <v>1.0342100578679048</v>
      </c>
      <c r="AF14" s="9">
        <v>61</v>
      </c>
      <c r="AG14" s="16">
        <f t="shared" si="6"/>
        <v>0.01854216061766673</v>
      </c>
      <c r="AH14" s="73">
        <v>158</v>
      </c>
      <c r="AI14" s="16">
        <v>0.04610755901329824</v>
      </c>
      <c r="AJ14" s="11">
        <v>24571</v>
      </c>
      <c r="AK14" s="16">
        <f t="shared" si="7"/>
        <v>7.468843090765396</v>
      </c>
      <c r="AL14" s="73">
        <v>18929</v>
      </c>
      <c r="AM14" s="16">
        <v>5.5238606617893815</v>
      </c>
    </row>
    <row r="15" spans="2:39" s="5" customFormat="1" ht="15">
      <c r="B15" s="28" t="s">
        <v>11</v>
      </c>
      <c r="C15" s="30" t="s">
        <v>57</v>
      </c>
      <c r="D15" s="35">
        <v>141163</v>
      </c>
      <c r="E15" s="46">
        <v>100</v>
      </c>
      <c r="F15" s="35">
        <v>158608</v>
      </c>
      <c r="G15" s="46">
        <v>100</v>
      </c>
      <c r="H15" s="33">
        <v>1796</v>
      </c>
      <c r="I15" s="34">
        <f t="shared" si="0"/>
        <v>1.2722880641527878</v>
      </c>
      <c r="J15" s="57">
        <v>1985</v>
      </c>
      <c r="K15" s="57">
        <v>1.2515131645314233</v>
      </c>
      <c r="L15" s="35">
        <v>44</v>
      </c>
      <c r="M15" s="34">
        <f t="shared" si="1"/>
        <v>0.031169640769890126</v>
      </c>
      <c r="N15" s="57">
        <v>47</v>
      </c>
      <c r="O15" s="57">
        <v>0.02963280540704126</v>
      </c>
      <c r="P15" s="35">
        <v>392</v>
      </c>
      <c r="Q15" s="34">
        <f t="shared" si="2"/>
        <v>0.27769316322265747</v>
      </c>
      <c r="R15" s="57">
        <v>318</v>
      </c>
      <c r="S15" s="57">
        <v>0.2004943004135983</v>
      </c>
      <c r="T15" s="35">
        <v>2705</v>
      </c>
      <c r="U15" s="34">
        <f t="shared" si="3"/>
        <v>1.9162245064216543</v>
      </c>
      <c r="V15" s="57">
        <v>3289</v>
      </c>
      <c r="W15" s="57">
        <v>2.0736658932714613</v>
      </c>
      <c r="X15" s="35">
        <v>131</v>
      </c>
      <c r="Y15" s="34">
        <f t="shared" si="4"/>
        <v>0.09280052138308197</v>
      </c>
      <c r="Z15" s="57">
        <v>229</v>
      </c>
      <c r="AA15" s="34">
        <v>0.14438111570664786</v>
      </c>
      <c r="AB15" s="33">
        <v>795</v>
      </c>
      <c r="AC15" s="36">
        <f t="shared" si="5"/>
        <v>0.5631787366377875</v>
      </c>
      <c r="AD15" s="72">
        <v>764</v>
      </c>
      <c r="AE15" s="72">
        <v>0.4816907091697771</v>
      </c>
      <c r="AF15" s="35">
        <v>26</v>
      </c>
      <c r="AG15" s="36">
        <f t="shared" si="6"/>
        <v>0.01841842409129871</v>
      </c>
      <c r="AH15" s="72">
        <v>61</v>
      </c>
      <c r="AI15" s="36">
        <v>0.03845959850701099</v>
      </c>
      <c r="AJ15" s="33">
        <v>8239</v>
      </c>
      <c r="AK15" s="36">
        <f t="shared" si="7"/>
        <v>5.836515234161927</v>
      </c>
      <c r="AL15" s="72">
        <v>6693</v>
      </c>
      <c r="AM15" s="36">
        <v>4.21983758700696</v>
      </c>
    </row>
    <row r="16" spans="2:39" s="5" customFormat="1" ht="15">
      <c r="B16" s="28"/>
      <c r="C16" s="44" t="s">
        <v>53</v>
      </c>
      <c r="D16" s="3">
        <v>146750</v>
      </c>
      <c r="E16" s="45">
        <v>100</v>
      </c>
      <c r="F16" s="3">
        <v>165636</v>
      </c>
      <c r="G16" s="45">
        <v>100</v>
      </c>
      <c r="H16" s="10">
        <v>1690</v>
      </c>
      <c r="I16" s="12">
        <f t="shared" si="0"/>
        <v>1.151618398637138</v>
      </c>
      <c r="J16" s="56">
        <v>1960</v>
      </c>
      <c r="K16" s="56">
        <v>1.183317636262648</v>
      </c>
      <c r="L16" s="3">
        <v>129</v>
      </c>
      <c r="M16" s="12">
        <f t="shared" si="1"/>
        <v>0.0879045996592845</v>
      </c>
      <c r="N16" s="56">
        <v>114</v>
      </c>
      <c r="O16" s="56">
        <v>0.06882561761935811</v>
      </c>
      <c r="P16" s="3">
        <v>397</v>
      </c>
      <c r="Q16" s="12">
        <f t="shared" si="2"/>
        <v>0.2705281090289608</v>
      </c>
      <c r="R16" s="56">
        <v>368</v>
      </c>
      <c r="S16" s="56">
        <v>0.2221739235431911</v>
      </c>
      <c r="T16" s="3">
        <v>3804</v>
      </c>
      <c r="U16" s="12">
        <f t="shared" si="3"/>
        <v>2.5921635434412265</v>
      </c>
      <c r="V16" s="56">
        <v>4699</v>
      </c>
      <c r="W16" s="56">
        <v>2.83694365959091</v>
      </c>
      <c r="X16" s="3">
        <v>190</v>
      </c>
      <c r="Y16" s="12">
        <f t="shared" si="4"/>
        <v>0.12947189097103917</v>
      </c>
      <c r="Z16" s="56">
        <v>259</v>
      </c>
      <c r="AA16" s="12">
        <v>0.1563669733632785</v>
      </c>
      <c r="AB16" s="10">
        <v>831</v>
      </c>
      <c r="AC16" s="13">
        <f t="shared" si="5"/>
        <v>0.5662691652470188</v>
      </c>
      <c r="AD16" s="70">
        <v>803</v>
      </c>
      <c r="AE16" s="70">
        <v>0.4847979907749523</v>
      </c>
      <c r="AF16" s="3">
        <v>40</v>
      </c>
      <c r="AG16" s="13">
        <f t="shared" si="6"/>
        <v>0.027257240204429302</v>
      </c>
      <c r="AH16" s="70">
        <v>68</v>
      </c>
      <c r="AI16" s="13">
        <v>0.041053877176459225</v>
      </c>
      <c r="AJ16" s="10">
        <v>984</v>
      </c>
      <c r="AK16" s="13">
        <f t="shared" si="7"/>
        <v>0.6705281090289609</v>
      </c>
      <c r="AL16" s="70">
        <v>8271</v>
      </c>
      <c r="AM16" s="13">
        <v>4.9934796783307975</v>
      </c>
    </row>
    <row r="17" spans="2:39" s="8" customFormat="1" ht="15">
      <c r="B17" s="29"/>
      <c r="C17" s="38" t="s">
        <v>54</v>
      </c>
      <c r="D17" s="39">
        <v>287913</v>
      </c>
      <c r="E17" s="40">
        <v>100</v>
      </c>
      <c r="F17" s="39">
        <f>SUM(F15:F16)</f>
        <v>324244</v>
      </c>
      <c r="G17" s="40">
        <v>100</v>
      </c>
      <c r="H17" s="41">
        <v>3486</v>
      </c>
      <c r="I17" s="42">
        <f t="shared" si="0"/>
        <v>1.210782423857207</v>
      </c>
      <c r="J17" s="67">
        <v>3945</v>
      </c>
      <c r="K17" s="67">
        <v>1.2166763301711059</v>
      </c>
      <c r="L17" s="39">
        <v>173</v>
      </c>
      <c r="M17" s="42">
        <f t="shared" si="1"/>
        <v>0.06008759590570763</v>
      </c>
      <c r="N17" s="67">
        <v>161</v>
      </c>
      <c r="O17" s="67">
        <v>0.049653964298491254</v>
      </c>
      <c r="P17" s="39">
        <v>789</v>
      </c>
      <c r="Q17" s="42">
        <f t="shared" si="2"/>
        <v>0.2740411165873024</v>
      </c>
      <c r="R17" s="67">
        <v>686</v>
      </c>
      <c r="S17" s="67">
        <v>0.21156906527183234</v>
      </c>
      <c r="T17" s="39">
        <v>6509</v>
      </c>
      <c r="U17" s="42">
        <f t="shared" si="3"/>
        <v>2.260752380059254</v>
      </c>
      <c r="V17" s="67">
        <v>7988</v>
      </c>
      <c r="W17" s="67">
        <v>2.4635768125239017</v>
      </c>
      <c r="X17" s="39">
        <v>321</v>
      </c>
      <c r="Y17" s="42">
        <f t="shared" si="4"/>
        <v>0.11149201321232456</v>
      </c>
      <c r="Z17" s="67">
        <v>488</v>
      </c>
      <c r="AA17" s="42">
        <v>0.15050394147617227</v>
      </c>
      <c r="AB17" s="41">
        <v>1626</v>
      </c>
      <c r="AC17" s="43">
        <f t="shared" si="5"/>
        <v>0.564753936084859</v>
      </c>
      <c r="AD17" s="71">
        <v>1567</v>
      </c>
      <c r="AE17" s="71">
        <v>0.4832780251909056</v>
      </c>
      <c r="AF17" s="39">
        <v>66</v>
      </c>
      <c r="AG17" s="43">
        <f t="shared" si="6"/>
        <v>0.022923591501599443</v>
      </c>
      <c r="AH17" s="71">
        <v>129</v>
      </c>
      <c r="AI17" s="43">
        <v>0.039784853382020945</v>
      </c>
      <c r="AJ17" s="41">
        <v>18063</v>
      </c>
      <c r="AK17" s="43">
        <f t="shared" si="7"/>
        <v>6.273770201415011</v>
      </c>
      <c r="AL17" s="71">
        <v>14964</v>
      </c>
      <c r="AM17" s="43">
        <v>4.61504299231443</v>
      </c>
    </row>
    <row r="18" spans="2:39" s="4" customFormat="1" ht="15">
      <c r="B18" s="1" t="s">
        <v>12</v>
      </c>
      <c r="C18" s="17" t="s">
        <v>57</v>
      </c>
      <c r="D18" s="19">
        <v>38950</v>
      </c>
      <c r="E18" s="20">
        <v>100</v>
      </c>
      <c r="F18" s="19">
        <v>43012</v>
      </c>
      <c r="G18" s="20">
        <v>100</v>
      </c>
      <c r="H18" s="10">
        <v>68</v>
      </c>
      <c r="I18" s="12">
        <f t="shared" si="0"/>
        <v>0.17458279845956354</v>
      </c>
      <c r="J18" s="56">
        <v>132</v>
      </c>
      <c r="K18" s="56">
        <v>0.3068911001580954</v>
      </c>
      <c r="L18" s="3">
        <v>14</v>
      </c>
      <c r="M18" s="12">
        <f t="shared" si="1"/>
        <v>0.03594351732991014</v>
      </c>
      <c r="N18" s="56">
        <v>22</v>
      </c>
      <c r="O18" s="56">
        <v>0.05114851669301591</v>
      </c>
      <c r="P18" s="3">
        <v>43</v>
      </c>
      <c r="Q18" s="12">
        <f t="shared" si="2"/>
        <v>0.110397946084724</v>
      </c>
      <c r="R18" s="56">
        <v>42</v>
      </c>
      <c r="S18" s="56">
        <v>0.09764716823212127</v>
      </c>
      <c r="T18" s="3">
        <v>263</v>
      </c>
      <c r="U18" s="12">
        <f t="shared" si="3"/>
        <v>0.675224646983312</v>
      </c>
      <c r="V18" s="56">
        <v>454</v>
      </c>
      <c r="W18" s="56">
        <v>1.0555193899376918</v>
      </c>
      <c r="X18" s="3">
        <v>788</v>
      </c>
      <c r="Y18" s="12">
        <f t="shared" si="4"/>
        <v>2.023106546854942</v>
      </c>
      <c r="Z18" s="56">
        <v>1212</v>
      </c>
      <c r="AA18" s="12">
        <v>2.8178182832697853</v>
      </c>
      <c r="AB18" s="10">
        <v>105</v>
      </c>
      <c r="AC18" s="13">
        <f t="shared" si="5"/>
        <v>0.26957637997432604</v>
      </c>
      <c r="AD18" s="70">
        <v>91</v>
      </c>
      <c r="AE18" s="70">
        <v>0.2115688645029294</v>
      </c>
      <c r="AF18" s="3">
        <v>5</v>
      </c>
      <c r="AG18" s="13">
        <f t="shared" si="6"/>
        <v>0.012836970474967908</v>
      </c>
      <c r="AH18" s="70">
        <v>12</v>
      </c>
      <c r="AI18" s="13">
        <v>0.027899190923463223</v>
      </c>
      <c r="AJ18" s="10">
        <v>1779</v>
      </c>
      <c r="AK18" s="13">
        <f t="shared" si="7"/>
        <v>4.567394094993581</v>
      </c>
      <c r="AL18" s="70">
        <v>1965</v>
      </c>
      <c r="AM18" s="13">
        <v>4.568492513717102</v>
      </c>
    </row>
    <row r="19" spans="2:39" s="4" customFormat="1" ht="15">
      <c r="B19" s="1"/>
      <c r="C19" s="30" t="s">
        <v>53</v>
      </c>
      <c r="D19" s="35">
        <v>41142</v>
      </c>
      <c r="E19" s="46">
        <v>100</v>
      </c>
      <c r="F19" s="35">
        <v>45458</v>
      </c>
      <c r="G19" s="46">
        <v>100</v>
      </c>
      <c r="H19" s="33">
        <v>44</v>
      </c>
      <c r="I19" s="34">
        <f t="shared" si="0"/>
        <v>0.10694667250012153</v>
      </c>
      <c r="J19" s="57">
        <v>132</v>
      </c>
      <c r="K19" s="57">
        <v>0.2903779312772229</v>
      </c>
      <c r="L19" s="35">
        <v>36</v>
      </c>
      <c r="M19" s="34">
        <f t="shared" si="1"/>
        <v>0.08750182295464488</v>
      </c>
      <c r="N19" s="57">
        <v>32</v>
      </c>
      <c r="O19" s="57">
        <v>0.0703946500065995</v>
      </c>
      <c r="P19" s="35">
        <v>45</v>
      </c>
      <c r="Q19" s="34">
        <f t="shared" si="2"/>
        <v>0.10937727869330612</v>
      </c>
      <c r="R19" s="57">
        <v>47</v>
      </c>
      <c r="S19" s="57">
        <v>0.10339214219719302</v>
      </c>
      <c r="T19" s="35">
        <v>288</v>
      </c>
      <c r="U19" s="34">
        <f t="shared" si="3"/>
        <v>0.7000145836371591</v>
      </c>
      <c r="V19" s="57">
        <v>557</v>
      </c>
      <c r="W19" s="57">
        <v>1.2253068766773725</v>
      </c>
      <c r="X19" s="35">
        <v>839</v>
      </c>
      <c r="Y19" s="34">
        <f t="shared" si="4"/>
        <v>2.039278596081863</v>
      </c>
      <c r="Z19" s="57">
        <v>1285</v>
      </c>
      <c r="AA19" s="34">
        <v>2.826785164327511</v>
      </c>
      <c r="AB19" s="33">
        <v>124</v>
      </c>
      <c r="AC19" s="36">
        <f t="shared" si="5"/>
        <v>0.30139516795488797</v>
      </c>
      <c r="AD19" s="72">
        <v>134</v>
      </c>
      <c r="AE19" s="72">
        <v>0.2947775969026354</v>
      </c>
      <c r="AF19" s="35">
        <v>5</v>
      </c>
      <c r="AG19" s="36">
        <f t="shared" si="6"/>
        <v>0.012153030965922901</v>
      </c>
      <c r="AH19" s="72">
        <v>13</v>
      </c>
      <c r="AI19" s="36">
        <v>0.028597826565181044</v>
      </c>
      <c r="AJ19" s="33">
        <v>2062</v>
      </c>
      <c r="AK19" s="36">
        <f t="shared" si="7"/>
        <v>5.011909970346604</v>
      </c>
      <c r="AL19" s="72">
        <v>2200</v>
      </c>
      <c r="AM19" s="36">
        <v>4.839632187953716</v>
      </c>
    </row>
    <row r="20" spans="2:39" s="7" customFormat="1" ht="15">
      <c r="B20" s="6"/>
      <c r="C20" s="18" t="s">
        <v>54</v>
      </c>
      <c r="D20" s="9">
        <v>80092</v>
      </c>
      <c r="E20" s="21">
        <v>100</v>
      </c>
      <c r="F20" s="9">
        <f>SUM(F18:F19)</f>
        <v>88470</v>
      </c>
      <c r="G20" s="21">
        <v>100</v>
      </c>
      <c r="H20" s="11">
        <v>112</v>
      </c>
      <c r="I20" s="15">
        <f t="shared" si="0"/>
        <v>0.1398391849373221</v>
      </c>
      <c r="J20" s="58">
        <v>264</v>
      </c>
      <c r="K20" s="58">
        <v>0.2984062394031875</v>
      </c>
      <c r="L20" s="9">
        <v>50</v>
      </c>
      <c r="M20" s="15">
        <f t="shared" si="1"/>
        <v>0.0624282075613045</v>
      </c>
      <c r="N20" s="58">
        <v>54</v>
      </c>
      <c r="O20" s="58">
        <v>0.06103763987792472</v>
      </c>
      <c r="P20" s="9">
        <v>88</v>
      </c>
      <c r="Q20" s="15">
        <f t="shared" si="2"/>
        <v>0.10987364530789592</v>
      </c>
      <c r="R20" s="58">
        <v>89</v>
      </c>
      <c r="S20" s="58">
        <v>0.10059907313213517</v>
      </c>
      <c r="T20" s="9">
        <v>551</v>
      </c>
      <c r="U20" s="15">
        <f t="shared" si="3"/>
        <v>0.6879588473255756</v>
      </c>
      <c r="V20" s="58">
        <v>1011</v>
      </c>
      <c r="W20" s="58">
        <v>1.1427602577144793</v>
      </c>
      <c r="X20" s="9">
        <v>1627</v>
      </c>
      <c r="Y20" s="15">
        <f t="shared" si="4"/>
        <v>2.0314138740448486</v>
      </c>
      <c r="Z20" s="58">
        <v>2497</v>
      </c>
      <c r="AA20" s="15">
        <v>2.8224256810218153</v>
      </c>
      <c r="AB20" s="11">
        <v>229</v>
      </c>
      <c r="AC20" s="16">
        <f t="shared" si="5"/>
        <v>0.2859211906307746</v>
      </c>
      <c r="AD20" s="73">
        <v>225</v>
      </c>
      <c r="AE20" s="73">
        <v>0.254323499491353</v>
      </c>
      <c r="AF20" s="9">
        <v>10</v>
      </c>
      <c r="AG20" s="16">
        <f t="shared" si="6"/>
        <v>0.0124856415122609</v>
      </c>
      <c r="AH20" s="73">
        <v>25</v>
      </c>
      <c r="AI20" s="16">
        <v>0.028258166610150334</v>
      </c>
      <c r="AJ20" s="11">
        <v>3841</v>
      </c>
      <c r="AK20" s="16">
        <f t="shared" si="7"/>
        <v>4.795734904859412</v>
      </c>
      <c r="AL20" s="73">
        <v>4165</v>
      </c>
      <c r="AM20" s="16">
        <v>4.707810557251046</v>
      </c>
    </row>
    <row r="21" spans="2:39" s="5" customFormat="1" ht="15">
      <c r="B21" s="28" t="s">
        <v>13</v>
      </c>
      <c r="C21" s="30" t="s">
        <v>57</v>
      </c>
      <c r="D21" s="35">
        <v>11185</v>
      </c>
      <c r="E21" s="46">
        <v>100</v>
      </c>
      <c r="F21" s="35">
        <v>13064</v>
      </c>
      <c r="G21" s="46">
        <v>100</v>
      </c>
      <c r="H21" s="33">
        <v>54</v>
      </c>
      <c r="I21" s="34">
        <f t="shared" si="0"/>
        <v>0.4827894501564595</v>
      </c>
      <c r="J21" s="57">
        <v>96</v>
      </c>
      <c r="K21" s="57">
        <v>0.7348438456827924</v>
      </c>
      <c r="L21" s="35">
        <v>1</v>
      </c>
      <c r="M21" s="34">
        <f t="shared" si="1"/>
        <v>0.008940545373267769</v>
      </c>
      <c r="N21" s="57">
        <v>2</v>
      </c>
      <c r="O21" s="57">
        <v>0.015309246785058175</v>
      </c>
      <c r="P21" s="35">
        <v>30</v>
      </c>
      <c r="Q21" s="34">
        <f t="shared" si="2"/>
        <v>0.2682163611980331</v>
      </c>
      <c r="R21" s="57">
        <v>26</v>
      </c>
      <c r="S21" s="57">
        <v>0.1990202082057563</v>
      </c>
      <c r="T21" s="35">
        <v>25</v>
      </c>
      <c r="U21" s="34">
        <f t="shared" si="3"/>
        <v>0.22351363433169424</v>
      </c>
      <c r="V21" s="57">
        <v>128</v>
      </c>
      <c r="W21" s="57">
        <v>0.9797917942437232</v>
      </c>
      <c r="X21" s="35">
        <v>13</v>
      </c>
      <c r="Y21" s="34">
        <f t="shared" si="4"/>
        <v>0.11622708985248101</v>
      </c>
      <c r="Z21" s="57">
        <v>6</v>
      </c>
      <c r="AA21" s="34">
        <v>0.04592774035517452</v>
      </c>
      <c r="AB21" s="33">
        <v>47</v>
      </c>
      <c r="AC21" s="36">
        <f t="shared" si="5"/>
        <v>0.4202056325435852</v>
      </c>
      <c r="AD21" s="72">
        <v>44</v>
      </c>
      <c r="AE21" s="72">
        <v>0.3368034292712799</v>
      </c>
      <c r="AF21" s="35">
        <v>0</v>
      </c>
      <c r="AG21" s="36">
        <f t="shared" si="6"/>
        <v>0</v>
      </c>
      <c r="AH21" s="72">
        <v>4</v>
      </c>
      <c r="AI21" s="36">
        <v>0.03061849357011635</v>
      </c>
      <c r="AJ21" s="33">
        <v>308</v>
      </c>
      <c r="AK21" s="36">
        <f t="shared" si="7"/>
        <v>2.753687974966473</v>
      </c>
      <c r="AL21" s="72">
        <v>306</v>
      </c>
      <c r="AM21" s="36">
        <v>2.3423147581139006</v>
      </c>
    </row>
    <row r="22" spans="2:39" s="5" customFormat="1" ht="15">
      <c r="B22" s="28"/>
      <c r="C22" s="44" t="s">
        <v>53</v>
      </c>
      <c r="D22" s="3">
        <v>11330</v>
      </c>
      <c r="E22" s="45">
        <v>100</v>
      </c>
      <c r="F22" s="3">
        <v>13303</v>
      </c>
      <c r="G22" s="45">
        <v>100</v>
      </c>
      <c r="H22" s="10">
        <v>40</v>
      </c>
      <c r="I22" s="12">
        <f t="shared" si="0"/>
        <v>0.353045013239188</v>
      </c>
      <c r="J22" s="56">
        <v>73</v>
      </c>
      <c r="K22" s="56">
        <v>0.5487484026159513</v>
      </c>
      <c r="L22" s="3">
        <v>5</v>
      </c>
      <c r="M22" s="12">
        <f t="shared" si="1"/>
        <v>0.0441306266548985</v>
      </c>
      <c r="N22" s="56">
        <v>6</v>
      </c>
      <c r="O22" s="56">
        <v>0.04510260843418778</v>
      </c>
      <c r="P22" s="3">
        <v>19</v>
      </c>
      <c r="Q22" s="12">
        <f t="shared" si="2"/>
        <v>0.1676963812886143</v>
      </c>
      <c r="R22" s="56">
        <v>18</v>
      </c>
      <c r="S22" s="56">
        <v>0.13530782530256333</v>
      </c>
      <c r="T22" s="3">
        <v>25</v>
      </c>
      <c r="U22" s="12">
        <f t="shared" si="3"/>
        <v>0.22065313327449249</v>
      </c>
      <c r="V22" s="56">
        <v>126</v>
      </c>
      <c r="W22" s="56">
        <v>0.9471547771179433</v>
      </c>
      <c r="X22" s="3">
        <v>18</v>
      </c>
      <c r="Y22" s="12">
        <f t="shared" si="4"/>
        <v>0.1588702559576346</v>
      </c>
      <c r="Z22" s="56">
        <v>13</v>
      </c>
      <c r="AA22" s="12">
        <v>0.09772231827407353</v>
      </c>
      <c r="AB22" s="10">
        <v>52</v>
      </c>
      <c r="AC22" s="13">
        <f t="shared" si="5"/>
        <v>0.4589585172109444</v>
      </c>
      <c r="AD22" s="70">
        <v>65</v>
      </c>
      <c r="AE22" s="70">
        <v>0.4886115913703676</v>
      </c>
      <c r="AF22" s="3">
        <v>0</v>
      </c>
      <c r="AG22" s="13">
        <f t="shared" si="6"/>
        <v>0</v>
      </c>
      <c r="AH22" s="70">
        <v>0</v>
      </c>
      <c r="AI22" s="13">
        <v>0</v>
      </c>
      <c r="AJ22" s="10">
        <v>308</v>
      </c>
      <c r="AK22" s="13">
        <f t="shared" si="7"/>
        <v>2.7184466019417477</v>
      </c>
      <c r="AL22" s="70">
        <v>301</v>
      </c>
      <c r="AM22" s="13">
        <v>2.262647523115087</v>
      </c>
    </row>
    <row r="23" spans="2:39" s="8" customFormat="1" ht="15">
      <c r="B23" s="29"/>
      <c r="C23" s="38" t="s">
        <v>54</v>
      </c>
      <c r="D23" s="39">
        <v>22515</v>
      </c>
      <c r="E23" s="40">
        <v>100</v>
      </c>
      <c r="F23" s="39">
        <f>SUM(F21:F22)</f>
        <v>26367</v>
      </c>
      <c r="G23" s="40">
        <v>100</v>
      </c>
      <c r="H23" s="41">
        <v>94</v>
      </c>
      <c r="I23" s="42">
        <f t="shared" si="0"/>
        <v>0.4174994448145681</v>
      </c>
      <c r="J23" s="67">
        <v>169</v>
      </c>
      <c r="K23" s="67">
        <v>0.6409527060340577</v>
      </c>
      <c r="L23" s="39">
        <v>6</v>
      </c>
      <c r="M23" s="42">
        <f t="shared" si="1"/>
        <v>0.02664890073284477</v>
      </c>
      <c r="N23" s="67">
        <v>8</v>
      </c>
      <c r="O23" s="67">
        <v>0.03034095649865362</v>
      </c>
      <c r="P23" s="39">
        <v>49</v>
      </c>
      <c r="Q23" s="42">
        <f t="shared" si="2"/>
        <v>0.2176326893182323</v>
      </c>
      <c r="R23" s="67">
        <v>44</v>
      </c>
      <c r="S23" s="67">
        <v>0.1668752607425949</v>
      </c>
      <c r="T23" s="39">
        <v>50</v>
      </c>
      <c r="U23" s="42">
        <f t="shared" si="3"/>
        <v>0.22207417277370642</v>
      </c>
      <c r="V23" s="67">
        <v>254</v>
      </c>
      <c r="W23" s="67">
        <v>0.9633253688322524</v>
      </c>
      <c r="X23" s="39">
        <v>31</v>
      </c>
      <c r="Y23" s="42">
        <f t="shared" si="4"/>
        <v>0.13768598711969798</v>
      </c>
      <c r="Z23" s="67">
        <v>19</v>
      </c>
      <c r="AA23" s="42">
        <v>0.07205977168430235</v>
      </c>
      <c r="AB23" s="41">
        <v>99</v>
      </c>
      <c r="AC23" s="43">
        <f t="shared" si="5"/>
        <v>0.4397068620919387</v>
      </c>
      <c r="AD23" s="71">
        <v>109</v>
      </c>
      <c r="AE23" s="71">
        <v>0.41339553229415554</v>
      </c>
      <c r="AF23" s="39">
        <v>0</v>
      </c>
      <c r="AG23" s="43">
        <f t="shared" si="6"/>
        <v>0</v>
      </c>
      <c r="AH23" s="71">
        <v>4</v>
      </c>
      <c r="AI23" s="43">
        <v>0.01517047824932681</v>
      </c>
      <c r="AJ23" s="41">
        <v>616</v>
      </c>
      <c r="AK23" s="43">
        <f t="shared" si="7"/>
        <v>2.735953808572063</v>
      </c>
      <c r="AL23" s="71">
        <v>607</v>
      </c>
      <c r="AM23" s="43">
        <v>2.302120074335343</v>
      </c>
    </row>
    <row r="24" spans="2:39" s="4" customFormat="1" ht="15">
      <c r="B24" s="1" t="s">
        <v>14</v>
      </c>
      <c r="C24" s="17" t="s">
        <v>57</v>
      </c>
      <c r="D24" s="19">
        <v>42576</v>
      </c>
      <c r="E24" s="20">
        <v>100</v>
      </c>
      <c r="F24" s="19">
        <v>47271</v>
      </c>
      <c r="G24" s="20">
        <v>100</v>
      </c>
      <c r="H24" s="10">
        <v>101</v>
      </c>
      <c r="I24" s="12">
        <f t="shared" si="0"/>
        <v>0.2372228485531755</v>
      </c>
      <c r="J24" s="56">
        <v>224</v>
      </c>
      <c r="K24" s="56">
        <v>0.4738634680882571</v>
      </c>
      <c r="L24" s="3">
        <v>29</v>
      </c>
      <c r="M24" s="12">
        <f t="shared" si="1"/>
        <v>0.06811349116873355</v>
      </c>
      <c r="N24" s="56">
        <v>32</v>
      </c>
      <c r="O24" s="56">
        <v>0.06769478115546529</v>
      </c>
      <c r="P24" s="3">
        <v>83</v>
      </c>
      <c r="Q24" s="12">
        <f t="shared" si="2"/>
        <v>0.19494550920706502</v>
      </c>
      <c r="R24" s="56">
        <v>64</v>
      </c>
      <c r="S24" s="56">
        <v>0.13538956231093058</v>
      </c>
      <c r="T24" s="3">
        <v>211</v>
      </c>
      <c r="U24" s="12">
        <f t="shared" si="3"/>
        <v>0.49558436677940626</v>
      </c>
      <c r="V24" s="56">
        <v>364</v>
      </c>
      <c r="W24" s="56">
        <v>0.7700281356434178</v>
      </c>
      <c r="X24" s="3">
        <v>26</v>
      </c>
      <c r="Y24" s="12">
        <f t="shared" si="4"/>
        <v>0.06106726794438181</v>
      </c>
      <c r="Z24" s="56">
        <v>82</v>
      </c>
      <c r="AA24" s="12">
        <v>0.17346787671087982</v>
      </c>
      <c r="AB24" s="10">
        <v>202</v>
      </c>
      <c r="AC24" s="13">
        <f t="shared" si="5"/>
        <v>0.474445697106351</v>
      </c>
      <c r="AD24" s="70">
        <v>181</v>
      </c>
      <c r="AE24" s="70">
        <v>0.38289860591060054</v>
      </c>
      <c r="AF24" s="3">
        <v>19</v>
      </c>
      <c r="AG24" s="13">
        <f t="shared" si="6"/>
        <v>0.0446260804208944</v>
      </c>
      <c r="AH24" s="70">
        <v>17</v>
      </c>
      <c r="AI24" s="13">
        <v>0.035962852488840936</v>
      </c>
      <c r="AJ24" s="10">
        <v>1149</v>
      </c>
      <c r="AK24" s="13">
        <f t="shared" si="7"/>
        <v>2.6987034949267192</v>
      </c>
      <c r="AL24" s="70">
        <v>964</v>
      </c>
      <c r="AM24" s="13">
        <v>2.039305282308392</v>
      </c>
    </row>
    <row r="25" spans="2:39" s="4" customFormat="1" ht="15">
      <c r="B25" s="1"/>
      <c r="C25" s="30" t="s">
        <v>53</v>
      </c>
      <c r="D25" s="35">
        <v>42122</v>
      </c>
      <c r="E25" s="46">
        <v>100</v>
      </c>
      <c r="F25" s="35">
        <v>47190</v>
      </c>
      <c r="G25" s="46">
        <v>100</v>
      </c>
      <c r="H25" s="33">
        <v>96</v>
      </c>
      <c r="I25" s="34">
        <f t="shared" si="0"/>
        <v>0.2279094060111106</v>
      </c>
      <c r="J25" s="57">
        <v>202</v>
      </c>
      <c r="K25" s="57">
        <v>0.4280567916931553</v>
      </c>
      <c r="L25" s="35">
        <v>46</v>
      </c>
      <c r="M25" s="34">
        <f t="shared" si="1"/>
        <v>0.10920659038032382</v>
      </c>
      <c r="N25" s="57">
        <v>40</v>
      </c>
      <c r="O25" s="57">
        <v>0.0847637211273575</v>
      </c>
      <c r="P25" s="35">
        <v>76</v>
      </c>
      <c r="Q25" s="34">
        <f t="shared" si="2"/>
        <v>0.18042827975879588</v>
      </c>
      <c r="R25" s="57">
        <v>70</v>
      </c>
      <c r="S25" s="57">
        <v>0.14833651197287562</v>
      </c>
      <c r="T25" s="35">
        <v>265</v>
      </c>
      <c r="U25" s="34">
        <f t="shared" si="3"/>
        <v>0.6291249228431698</v>
      </c>
      <c r="V25" s="57">
        <v>435</v>
      </c>
      <c r="W25" s="57">
        <v>0.9218054672600127</v>
      </c>
      <c r="X25" s="35">
        <v>34</v>
      </c>
      <c r="Y25" s="34">
        <f t="shared" si="4"/>
        <v>0.080717914628935</v>
      </c>
      <c r="Z25" s="57">
        <v>75</v>
      </c>
      <c r="AA25" s="34">
        <v>0.1589319771137953</v>
      </c>
      <c r="AB25" s="33">
        <v>169</v>
      </c>
      <c r="AC25" s="36">
        <f t="shared" si="5"/>
        <v>0.40121551683205925</v>
      </c>
      <c r="AD25" s="72">
        <v>186</v>
      </c>
      <c r="AE25" s="72">
        <v>0.3941513032422123</v>
      </c>
      <c r="AF25" s="35">
        <v>9</v>
      </c>
      <c r="AG25" s="36">
        <f t="shared" si="6"/>
        <v>0.021366506813541616</v>
      </c>
      <c r="AH25" s="72">
        <v>20</v>
      </c>
      <c r="AI25" s="36">
        <v>0.04238186056367875</v>
      </c>
      <c r="AJ25" s="33">
        <v>1183</v>
      </c>
      <c r="AK25" s="36">
        <f t="shared" si="7"/>
        <v>2.808508617824415</v>
      </c>
      <c r="AL25" s="72">
        <v>1028</v>
      </c>
      <c r="AM25" s="36">
        <v>2.178427632973088</v>
      </c>
    </row>
    <row r="26" spans="2:39" s="7" customFormat="1" ht="15">
      <c r="B26" s="6"/>
      <c r="C26" s="18" t="s">
        <v>54</v>
      </c>
      <c r="D26" s="9">
        <v>83698</v>
      </c>
      <c r="E26" s="21">
        <v>100</v>
      </c>
      <c r="F26" s="9">
        <f>SUM(F24:F25)</f>
        <v>94461</v>
      </c>
      <c r="G26" s="21">
        <v>100</v>
      </c>
      <c r="H26" s="11">
        <v>197</v>
      </c>
      <c r="I26" s="15">
        <f t="shared" si="0"/>
        <v>0.23537002078902722</v>
      </c>
      <c r="J26" s="58">
        <v>426</v>
      </c>
      <c r="K26" s="58">
        <v>0.45097976942865314</v>
      </c>
      <c r="L26" s="9">
        <v>75</v>
      </c>
      <c r="M26" s="15">
        <f t="shared" si="1"/>
        <v>0.08960787593490883</v>
      </c>
      <c r="N26" s="58">
        <v>72</v>
      </c>
      <c r="O26" s="58">
        <v>0.07622193286118081</v>
      </c>
      <c r="P26" s="9">
        <v>159</v>
      </c>
      <c r="Q26" s="15">
        <f t="shared" si="2"/>
        <v>0.18996869698200675</v>
      </c>
      <c r="R26" s="58">
        <v>134</v>
      </c>
      <c r="S26" s="58">
        <v>0.1418574861583087</v>
      </c>
      <c r="T26" s="9">
        <v>476</v>
      </c>
      <c r="U26" s="15">
        <f t="shared" si="3"/>
        <v>0.5687113192668881</v>
      </c>
      <c r="V26" s="58">
        <v>799</v>
      </c>
      <c r="W26" s="58">
        <v>0.8458517271678259</v>
      </c>
      <c r="X26" s="9">
        <v>60</v>
      </c>
      <c r="Y26" s="15">
        <f t="shared" si="4"/>
        <v>0.07168630074792708</v>
      </c>
      <c r="Z26" s="58">
        <v>157</v>
      </c>
      <c r="AA26" s="15">
        <v>0.16620615915563036</v>
      </c>
      <c r="AB26" s="11">
        <v>371</v>
      </c>
      <c r="AC26" s="16">
        <f t="shared" si="5"/>
        <v>0.4432602929580157</v>
      </c>
      <c r="AD26" s="73">
        <v>367</v>
      </c>
      <c r="AE26" s="73">
        <v>0.38852013000074104</v>
      </c>
      <c r="AF26" s="9">
        <v>28</v>
      </c>
      <c r="AG26" s="16">
        <f t="shared" si="6"/>
        <v>0.0334536070156993</v>
      </c>
      <c r="AH26" s="73">
        <v>37</v>
      </c>
      <c r="AI26" s="16">
        <v>0.03916960438699569</v>
      </c>
      <c r="AJ26" s="11">
        <v>2332</v>
      </c>
      <c r="AK26" s="16">
        <f t="shared" si="7"/>
        <v>2.786207555736099</v>
      </c>
      <c r="AL26" s="73">
        <v>1992</v>
      </c>
      <c r="AM26" s="16">
        <v>2.1088068091593355</v>
      </c>
    </row>
    <row r="27" spans="2:39" s="5" customFormat="1" ht="15">
      <c r="B27" s="28" t="s">
        <v>15</v>
      </c>
      <c r="C27" s="30" t="s">
        <v>57</v>
      </c>
      <c r="D27" s="35">
        <v>21255</v>
      </c>
      <c r="E27" s="46">
        <v>100</v>
      </c>
      <c r="F27" s="35">
        <v>25920</v>
      </c>
      <c r="G27" s="46">
        <v>100</v>
      </c>
      <c r="H27" s="33">
        <v>119</v>
      </c>
      <c r="I27" s="34">
        <f t="shared" si="0"/>
        <v>0.5598682662902846</v>
      </c>
      <c r="J27" s="57">
        <v>211</v>
      </c>
      <c r="K27" s="57">
        <v>0.8140432098765433</v>
      </c>
      <c r="L27" s="35">
        <v>6</v>
      </c>
      <c r="M27" s="34">
        <f t="shared" si="1"/>
        <v>0.028228652081863093</v>
      </c>
      <c r="N27" s="57">
        <v>11</v>
      </c>
      <c r="O27" s="57">
        <v>0.04243827160493827</v>
      </c>
      <c r="P27" s="35">
        <v>38</v>
      </c>
      <c r="Q27" s="34">
        <f t="shared" si="2"/>
        <v>0.1787814631851329</v>
      </c>
      <c r="R27" s="57">
        <v>44</v>
      </c>
      <c r="S27" s="57">
        <v>0.1697530864197531</v>
      </c>
      <c r="T27" s="35">
        <v>150</v>
      </c>
      <c r="U27" s="34">
        <f t="shared" si="3"/>
        <v>0.7057163020465773</v>
      </c>
      <c r="V27" s="57">
        <v>399</v>
      </c>
      <c r="W27" s="57">
        <v>1.5393518518518519</v>
      </c>
      <c r="X27" s="35">
        <v>9</v>
      </c>
      <c r="Y27" s="34">
        <f t="shared" si="4"/>
        <v>0.04234297812279464</v>
      </c>
      <c r="Z27" s="57">
        <v>18</v>
      </c>
      <c r="AA27" s="34">
        <v>0.06944444444444445</v>
      </c>
      <c r="AB27" s="33">
        <v>111</v>
      </c>
      <c r="AC27" s="36">
        <f t="shared" si="5"/>
        <v>0.5222300635144672</v>
      </c>
      <c r="AD27" s="72">
        <v>118</v>
      </c>
      <c r="AE27" s="72">
        <v>0.4552469135802469</v>
      </c>
      <c r="AF27" s="35">
        <v>1</v>
      </c>
      <c r="AG27" s="36">
        <f t="shared" si="6"/>
        <v>0.004704775346977182</v>
      </c>
      <c r="AH27" s="72">
        <v>3</v>
      </c>
      <c r="AI27" s="36">
        <v>0.011574074074074075</v>
      </c>
      <c r="AJ27" s="33">
        <v>661</v>
      </c>
      <c r="AK27" s="36">
        <f t="shared" si="7"/>
        <v>3.1098565043519173</v>
      </c>
      <c r="AL27" s="72">
        <v>804</v>
      </c>
      <c r="AM27" s="36">
        <v>3.1018518518518516</v>
      </c>
    </row>
    <row r="28" spans="2:39" s="5" customFormat="1" ht="15">
      <c r="B28" s="28"/>
      <c r="C28" s="44" t="s">
        <v>53</v>
      </c>
      <c r="D28" s="3">
        <v>21320</v>
      </c>
      <c r="E28" s="45">
        <v>100</v>
      </c>
      <c r="F28" s="3">
        <v>25972</v>
      </c>
      <c r="G28" s="45">
        <v>100</v>
      </c>
      <c r="H28" s="10">
        <v>74</v>
      </c>
      <c r="I28" s="12">
        <f t="shared" si="0"/>
        <v>0.34709193245778613</v>
      </c>
      <c r="J28" s="56">
        <v>147</v>
      </c>
      <c r="K28" s="56">
        <v>0.5659941475435084</v>
      </c>
      <c r="L28" s="3">
        <v>11</v>
      </c>
      <c r="M28" s="12">
        <f t="shared" si="1"/>
        <v>0.051594746716697934</v>
      </c>
      <c r="N28" s="56">
        <v>16</v>
      </c>
      <c r="O28" s="56">
        <v>0.06160480517480363</v>
      </c>
      <c r="P28" s="3">
        <v>49</v>
      </c>
      <c r="Q28" s="12">
        <f t="shared" si="2"/>
        <v>0.2298311444652908</v>
      </c>
      <c r="R28" s="56">
        <v>52</v>
      </c>
      <c r="S28" s="56">
        <v>0.2002156168181118</v>
      </c>
      <c r="T28" s="3">
        <v>179</v>
      </c>
      <c r="U28" s="12">
        <f t="shared" si="3"/>
        <v>0.8395872420262664</v>
      </c>
      <c r="V28" s="56">
        <v>419</v>
      </c>
      <c r="W28" s="56">
        <v>1.61327583551517</v>
      </c>
      <c r="X28" s="3">
        <v>20</v>
      </c>
      <c r="Y28" s="12">
        <f t="shared" si="4"/>
        <v>0.09380863039399624</v>
      </c>
      <c r="Z28" s="56">
        <v>19</v>
      </c>
      <c r="AA28" s="12">
        <v>0.07315570614507932</v>
      </c>
      <c r="AB28" s="10">
        <v>121</v>
      </c>
      <c r="AC28" s="13">
        <f t="shared" si="5"/>
        <v>0.5675422138836773</v>
      </c>
      <c r="AD28" s="70">
        <v>128</v>
      </c>
      <c r="AE28" s="70">
        <v>0.49283844139842903</v>
      </c>
      <c r="AF28" s="3">
        <v>6</v>
      </c>
      <c r="AG28" s="13">
        <f t="shared" si="6"/>
        <v>0.028142589118198873</v>
      </c>
      <c r="AH28" s="70">
        <v>6</v>
      </c>
      <c r="AI28" s="13">
        <v>0.02310180194055136</v>
      </c>
      <c r="AJ28" s="10">
        <v>882</v>
      </c>
      <c r="AK28" s="13">
        <f t="shared" si="7"/>
        <v>4.136960600375234</v>
      </c>
      <c r="AL28" s="70">
        <v>787</v>
      </c>
      <c r="AM28" s="13">
        <v>3.0301863545356538</v>
      </c>
    </row>
    <row r="29" spans="2:39" s="8" customFormat="1" ht="15">
      <c r="B29" s="29"/>
      <c r="C29" s="38" t="s">
        <v>54</v>
      </c>
      <c r="D29" s="39">
        <v>42575</v>
      </c>
      <c r="E29" s="40">
        <v>100</v>
      </c>
      <c r="F29" s="39">
        <f>SUM(F27:F28)</f>
        <v>51892</v>
      </c>
      <c r="G29" s="40">
        <v>100</v>
      </c>
      <c r="H29" s="41">
        <v>193</v>
      </c>
      <c r="I29" s="42">
        <f t="shared" si="0"/>
        <v>0.4533176746917205</v>
      </c>
      <c r="J29" s="67">
        <v>358</v>
      </c>
      <c r="K29" s="67">
        <v>0.6898943960533416</v>
      </c>
      <c r="L29" s="39">
        <v>17</v>
      </c>
      <c r="M29" s="42">
        <f t="shared" si="1"/>
        <v>0.03992953611274222</v>
      </c>
      <c r="N29" s="67">
        <v>27</v>
      </c>
      <c r="O29" s="67">
        <v>0.05203114160178833</v>
      </c>
      <c r="P29" s="39">
        <v>87</v>
      </c>
      <c r="Q29" s="42">
        <f t="shared" si="2"/>
        <v>0.20434527304756311</v>
      </c>
      <c r="R29" s="67">
        <v>96</v>
      </c>
      <c r="S29" s="67">
        <v>0.18499961458413627</v>
      </c>
      <c r="T29" s="39">
        <v>329</v>
      </c>
      <c r="U29" s="42">
        <f t="shared" si="3"/>
        <v>0.7727539635936582</v>
      </c>
      <c r="V29" s="67">
        <v>818</v>
      </c>
      <c r="W29" s="67">
        <v>1.576350882602328</v>
      </c>
      <c r="X29" s="39">
        <v>29</v>
      </c>
      <c r="Y29" s="42">
        <f t="shared" si="4"/>
        <v>0.06811509101585438</v>
      </c>
      <c r="Z29" s="67">
        <v>37</v>
      </c>
      <c r="AA29" s="42">
        <v>0.07130193478763587</v>
      </c>
      <c r="AB29" s="41">
        <v>232</v>
      </c>
      <c r="AC29" s="43">
        <f t="shared" si="5"/>
        <v>0.544920728126835</v>
      </c>
      <c r="AD29" s="71">
        <v>246</v>
      </c>
      <c r="AE29" s="71">
        <v>0.47406151237184924</v>
      </c>
      <c r="AF29" s="39">
        <v>7</v>
      </c>
      <c r="AG29" s="43">
        <f t="shared" si="6"/>
        <v>0.01644157369348209</v>
      </c>
      <c r="AH29" s="71">
        <v>9</v>
      </c>
      <c r="AI29" s="43">
        <v>0.017343713867262776</v>
      </c>
      <c r="AJ29" s="41">
        <v>1543</v>
      </c>
      <c r="AK29" s="43">
        <f t="shared" si="7"/>
        <v>3.624192601291838</v>
      </c>
      <c r="AL29" s="71">
        <v>1591</v>
      </c>
      <c r="AM29" s="43">
        <v>3.065983195868342</v>
      </c>
    </row>
    <row r="30" spans="2:39" s="4" customFormat="1" ht="15">
      <c r="B30" s="1" t="s">
        <v>16</v>
      </c>
      <c r="C30" s="17" t="s">
        <v>57</v>
      </c>
      <c r="D30" s="19">
        <v>25135</v>
      </c>
      <c r="E30" s="20">
        <v>100</v>
      </c>
      <c r="F30" s="19">
        <v>27790</v>
      </c>
      <c r="G30" s="20">
        <v>100</v>
      </c>
      <c r="H30" s="10">
        <v>74</v>
      </c>
      <c r="I30" s="12">
        <f t="shared" si="0"/>
        <v>0.29441018500099464</v>
      </c>
      <c r="J30" s="56">
        <v>77</v>
      </c>
      <c r="K30" s="56">
        <v>0.2770780856423174</v>
      </c>
      <c r="L30" s="3">
        <v>17</v>
      </c>
      <c r="M30" s="12">
        <f t="shared" si="1"/>
        <v>0.06763477222995823</v>
      </c>
      <c r="N30" s="56">
        <v>10</v>
      </c>
      <c r="O30" s="56">
        <v>0.035984166966534725</v>
      </c>
      <c r="P30" s="3">
        <v>36</v>
      </c>
      <c r="Q30" s="12">
        <f t="shared" si="2"/>
        <v>0.14322657648697035</v>
      </c>
      <c r="R30" s="56">
        <v>43</v>
      </c>
      <c r="S30" s="56">
        <v>0.1547319179560993</v>
      </c>
      <c r="T30" s="3">
        <v>49</v>
      </c>
      <c r="U30" s="12">
        <f t="shared" si="3"/>
        <v>0.19494728466282077</v>
      </c>
      <c r="V30" s="56">
        <v>145</v>
      </c>
      <c r="W30" s="56">
        <v>0.5217704210147535</v>
      </c>
      <c r="X30" s="3">
        <v>181</v>
      </c>
      <c r="Y30" s="12">
        <f t="shared" si="4"/>
        <v>0.7201113984483788</v>
      </c>
      <c r="Z30" s="56">
        <v>240</v>
      </c>
      <c r="AA30" s="12">
        <v>0.8636200071968334</v>
      </c>
      <c r="AB30" s="10">
        <v>82</v>
      </c>
      <c r="AC30" s="13">
        <f t="shared" si="5"/>
        <v>0.32623831310921025</v>
      </c>
      <c r="AD30" s="70">
        <v>85</v>
      </c>
      <c r="AE30" s="70">
        <v>0.30586541921554516</v>
      </c>
      <c r="AF30" s="3">
        <v>3</v>
      </c>
      <c r="AG30" s="13">
        <f t="shared" si="6"/>
        <v>0.011935548040580864</v>
      </c>
      <c r="AH30" s="70">
        <v>8</v>
      </c>
      <c r="AI30" s="13">
        <v>0.028787333573227783</v>
      </c>
      <c r="AJ30" s="10">
        <v>661</v>
      </c>
      <c r="AK30" s="13">
        <f t="shared" si="7"/>
        <v>2.629799084941317</v>
      </c>
      <c r="AL30" s="70">
        <v>608</v>
      </c>
      <c r="AM30" s="13">
        <v>2.1878373515653116</v>
      </c>
    </row>
    <row r="31" spans="2:39" s="4" customFormat="1" ht="15">
      <c r="B31" s="1"/>
      <c r="C31" s="30" t="s">
        <v>53</v>
      </c>
      <c r="D31" s="35">
        <v>26313</v>
      </c>
      <c r="E31" s="46">
        <v>100</v>
      </c>
      <c r="F31" s="35">
        <v>28939</v>
      </c>
      <c r="G31" s="46">
        <v>100</v>
      </c>
      <c r="H31" s="33">
        <v>73</v>
      </c>
      <c r="I31" s="34">
        <f t="shared" si="0"/>
        <v>0.2774294075171968</v>
      </c>
      <c r="J31" s="57">
        <v>80</v>
      </c>
      <c r="K31" s="57">
        <v>0.2764435536818826</v>
      </c>
      <c r="L31" s="35">
        <v>19</v>
      </c>
      <c r="M31" s="34">
        <f t="shared" si="1"/>
        <v>0.0722076540113252</v>
      </c>
      <c r="N31" s="57">
        <v>33</v>
      </c>
      <c r="O31" s="57">
        <v>0.11403296589377657</v>
      </c>
      <c r="P31" s="35">
        <v>45</v>
      </c>
      <c r="Q31" s="34">
        <f t="shared" si="2"/>
        <v>0.17101812792155968</v>
      </c>
      <c r="R31" s="57">
        <v>46</v>
      </c>
      <c r="S31" s="57">
        <v>0.1589550433670825</v>
      </c>
      <c r="T31" s="35">
        <v>124</v>
      </c>
      <c r="U31" s="34">
        <f t="shared" si="3"/>
        <v>0.4712499524949645</v>
      </c>
      <c r="V31" s="57">
        <v>242</v>
      </c>
      <c r="W31" s="57">
        <v>0.8362417498876948</v>
      </c>
      <c r="X31" s="35">
        <v>210</v>
      </c>
      <c r="Y31" s="34">
        <f t="shared" si="4"/>
        <v>0.7980845969672785</v>
      </c>
      <c r="Z31" s="57">
        <v>293</v>
      </c>
      <c r="AA31" s="34">
        <v>1.0124745153598949</v>
      </c>
      <c r="AB31" s="33">
        <v>96</v>
      </c>
      <c r="AC31" s="36">
        <f t="shared" si="5"/>
        <v>0.3648386728993273</v>
      </c>
      <c r="AD31" s="72">
        <v>92</v>
      </c>
      <c r="AE31" s="72">
        <v>0.317910086734165</v>
      </c>
      <c r="AF31" s="35">
        <v>0</v>
      </c>
      <c r="AG31" s="36">
        <f t="shared" si="6"/>
        <v>0</v>
      </c>
      <c r="AH31" s="72">
        <v>8</v>
      </c>
      <c r="AI31" s="36">
        <v>0.02764435536818826</v>
      </c>
      <c r="AJ31" s="33">
        <v>882</v>
      </c>
      <c r="AK31" s="36">
        <f t="shared" si="7"/>
        <v>3.35195530726257</v>
      </c>
      <c r="AL31" s="72">
        <v>794</v>
      </c>
      <c r="AM31" s="36">
        <v>2.7437022702926845</v>
      </c>
    </row>
    <row r="32" spans="2:39" s="7" customFormat="1" ht="15">
      <c r="B32" s="6"/>
      <c r="C32" s="18" t="s">
        <v>54</v>
      </c>
      <c r="D32" s="9">
        <v>51448</v>
      </c>
      <c r="E32" s="21">
        <v>100</v>
      </c>
      <c r="F32" s="9">
        <f>SUM(F30:F31)</f>
        <v>56729</v>
      </c>
      <c r="G32" s="21">
        <v>100</v>
      </c>
      <c r="H32" s="11">
        <v>147</v>
      </c>
      <c r="I32" s="15">
        <f t="shared" si="0"/>
        <v>0.28572539262945107</v>
      </c>
      <c r="J32" s="58">
        <v>157</v>
      </c>
      <c r="K32" s="58">
        <v>0.27675439369634575</v>
      </c>
      <c r="L32" s="9">
        <v>36</v>
      </c>
      <c r="M32" s="15">
        <f t="shared" si="1"/>
        <v>0.0699735655419064</v>
      </c>
      <c r="N32" s="58">
        <v>43</v>
      </c>
      <c r="O32" s="58">
        <v>0.0757989740696998</v>
      </c>
      <c r="P32" s="9">
        <v>81</v>
      </c>
      <c r="Q32" s="15">
        <f t="shared" si="2"/>
        <v>0.15744052246928938</v>
      </c>
      <c r="R32" s="58">
        <v>89</v>
      </c>
      <c r="S32" s="58">
        <v>0.1568862486558903</v>
      </c>
      <c r="T32" s="9">
        <v>173</v>
      </c>
      <c r="U32" s="15">
        <f t="shared" si="3"/>
        <v>0.336261856631939</v>
      </c>
      <c r="V32" s="58">
        <v>387</v>
      </c>
      <c r="W32" s="58">
        <v>0.6821907666272983</v>
      </c>
      <c r="X32" s="9">
        <v>391</v>
      </c>
      <c r="Y32" s="15">
        <f t="shared" si="4"/>
        <v>0.7599906701912611</v>
      </c>
      <c r="Z32" s="58">
        <v>533</v>
      </c>
      <c r="AA32" s="15">
        <v>0.9395547250965116</v>
      </c>
      <c r="AB32" s="11">
        <v>178</v>
      </c>
      <c r="AC32" s="16">
        <f t="shared" si="5"/>
        <v>0.34598040740164826</v>
      </c>
      <c r="AD32" s="73">
        <v>177</v>
      </c>
      <c r="AE32" s="73">
        <v>0.31200973047295033</v>
      </c>
      <c r="AF32" s="9">
        <v>3</v>
      </c>
      <c r="AG32" s="16">
        <f t="shared" si="6"/>
        <v>0.005831130461825532</v>
      </c>
      <c r="AH32" s="73">
        <v>16</v>
      </c>
      <c r="AI32" s="16">
        <v>0.028204269421283644</v>
      </c>
      <c r="AJ32" s="11">
        <v>1543</v>
      </c>
      <c r="AK32" s="16">
        <f t="shared" si="7"/>
        <v>2.9991447675322656</v>
      </c>
      <c r="AL32" s="73">
        <v>1402</v>
      </c>
      <c r="AM32" s="16">
        <v>2.4713991080399795</v>
      </c>
    </row>
    <row r="33" spans="2:39" s="5" customFormat="1" ht="15">
      <c r="B33" s="28" t="s">
        <v>17</v>
      </c>
      <c r="C33" s="30" t="s">
        <v>57</v>
      </c>
      <c r="D33" s="35">
        <v>88398</v>
      </c>
      <c r="E33" s="46">
        <v>100</v>
      </c>
      <c r="F33" s="35">
        <v>106017</v>
      </c>
      <c r="G33" s="46">
        <v>100</v>
      </c>
      <c r="H33" s="33">
        <v>1094</v>
      </c>
      <c r="I33" s="34">
        <f t="shared" si="0"/>
        <v>1.2375845607366682</v>
      </c>
      <c r="J33" s="57">
        <v>1447</v>
      </c>
      <c r="K33" s="57">
        <v>1.3648754445041833</v>
      </c>
      <c r="L33" s="35">
        <v>62</v>
      </c>
      <c r="M33" s="34">
        <f t="shared" si="1"/>
        <v>0.07013733342383312</v>
      </c>
      <c r="N33" s="57">
        <v>54</v>
      </c>
      <c r="O33" s="57">
        <v>0.05093522736919551</v>
      </c>
      <c r="P33" s="35">
        <v>205</v>
      </c>
      <c r="Q33" s="34">
        <f t="shared" si="2"/>
        <v>0.23190569922396434</v>
      </c>
      <c r="R33" s="57">
        <v>205</v>
      </c>
      <c r="S33" s="57">
        <v>0.19336521501268664</v>
      </c>
      <c r="T33" s="35">
        <v>822</v>
      </c>
      <c r="U33" s="34">
        <f t="shared" si="3"/>
        <v>0.9298852915224326</v>
      </c>
      <c r="V33" s="57">
        <v>1861</v>
      </c>
      <c r="W33" s="57">
        <v>1.7553788543346822</v>
      </c>
      <c r="X33" s="35">
        <v>127</v>
      </c>
      <c r="Y33" s="34">
        <f t="shared" si="4"/>
        <v>0.14366840878752912</v>
      </c>
      <c r="Z33" s="57">
        <v>406</v>
      </c>
      <c r="AA33" s="34">
        <v>0.38295745022024774</v>
      </c>
      <c r="AB33" s="33">
        <v>695</v>
      </c>
      <c r="AC33" s="36">
        <f t="shared" si="5"/>
        <v>0.7862168827349035</v>
      </c>
      <c r="AD33" s="72">
        <v>663</v>
      </c>
      <c r="AE33" s="72">
        <v>0.625371402699567</v>
      </c>
      <c r="AF33" s="35">
        <v>25</v>
      </c>
      <c r="AG33" s="36">
        <f t="shared" si="6"/>
        <v>0.028281182832190773</v>
      </c>
      <c r="AH33" s="72">
        <v>61</v>
      </c>
      <c r="AI33" s="36">
        <v>0.05753794202816529</v>
      </c>
      <c r="AJ33" s="33">
        <v>3959</v>
      </c>
      <c r="AK33" s="36">
        <f t="shared" si="7"/>
        <v>4.4786081133057305</v>
      </c>
      <c r="AL33" s="72">
        <v>4697</v>
      </c>
      <c r="AM33" s="36">
        <v>4.430421536168728</v>
      </c>
    </row>
    <row r="34" spans="2:39" s="5" customFormat="1" ht="15">
      <c r="B34" s="28"/>
      <c r="C34" s="44" t="s">
        <v>53</v>
      </c>
      <c r="D34" s="3">
        <v>89757</v>
      </c>
      <c r="E34" s="45">
        <v>100</v>
      </c>
      <c r="F34" s="3">
        <v>107602</v>
      </c>
      <c r="G34" s="45">
        <v>100</v>
      </c>
      <c r="H34" s="10">
        <v>1046</v>
      </c>
      <c r="I34" s="12">
        <f t="shared" si="0"/>
        <v>1.1653687177601746</v>
      </c>
      <c r="J34" s="56">
        <v>1391</v>
      </c>
      <c r="K34" s="56">
        <v>1.2927269009869706</v>
      </c>
      <c r="L34" s="3">
        <v>82</v>
      </c>
      <c r="M34" s="12">
        <f t="shared" si="1"/>
        <v>0.09135777710930623</v>
      </c>
      <c r="N34" s="56">
        <v>89</v>
      </c>
      <c r="O34" s="56">
        <v>0.08271221724503261</v>
      </c>
      <c r="P34" s="3">
        <v>245</v>
      </c>
      <c r="Q34" s="12">
        <f t="shared" si="2"/>
        <v>0.2729592120948784</v>
      </c>
      <c r="R34" s="56">
        <v>237</v>
      </c>
      <c r="S34" s="56">
        <v>0.22025612906823294</v>
      </c>
      <c r="T34" s="3">
        <v>1218</v>
      </c>
      <c r="U34" s="12">
        <f t="shared" si="3"/>
        <v>1.3569972258431098</v>
      </c>
      <c r="V34" s="56">
        <v>2322</v>
      </c>
      <c r="W34" s="56">
        <v>2.1579524544153452</v>
      </c>
      <c r="X34" s="3">
        <v>220</v>
      </c>
      <c r="Y34" s="12">
        <f t="shared" si="4"/>
        <v>0.2451062312688704</v>
      </c>
      <c r="Z34" s="56">
        <v>519</v>
      </c>
      <c r="AA34" s="12">
        <v>0.48233304213676326</v>
      </c>
      <c r="AB34" s="10">
        <v>653</v>
      </c>
      <c r="AC34" s="13">
        <f t="shared" si="5"/>
        <v>0.7275198591753289</v>
      </c>
      <c r="AD34" s="70">
        <v>690</v>
      </c>
      <c r="AE34" s="70">
        <v>0.6412520213378933</v>
      </c>
      <c r="AF34" s="3">
        <v>30</v>
      </c>
      <c r="AG34" s="13">
        <f t="shared" si="6"/>
        <v>0.0334235769912096</v>
      </c>
      <c r="AH34" s="70">
        <v>78</v>
      </c>
      <c r="AI34" s="13">
        <v>0.07248935893384882</v>
      </c>
      <c r="AJ34" s="10">
        <v>4509</v>
      </c>
      <c r="AK34" s="13">
        <f t="shared" si="7"/>
        <v>5.023563621778803</v>
      </c>
      <c r="AL34" s="70">
        <v>5326</v>
      </c>
      <c r="AM34" s="13">
        <v>4.9497221241240865</v>
      </c>
    </row>
    <row r="35" spans="2:39" s="8" customFormat="1" ht="15">
      <c r="B35" s="29"/>
      <c r="C35" s="38" t="s">
        <v>54</v>
      </c>
      <c r="D35" s="39">
        <v>178155</v>
      </c>
      <c r="E35" s="40">
        <v>100</v>
      </c>
      <c r="F35" s="39">
        <f>SUM(F33:F34)</f>
        <v>213619</v>
      </c>
      <c r="G35" s="40">
        <v>100</v>
      </c>
      <c r="H35" s="41">
        <v>2140</v>
      </c>
      <c r="I35" s="42">
        <f t="shared" si="0"/>
        <v>1.2012012012012012</v>
      </c>
      <c r="J35" s="67">
        <v>2838</v>
      </c>
      <c r="K35" s="67">
        <v>1.3285335105959675</v>
      </c>
      <c r="L35" s="39">
        <v>144</v>
      </c>
      <c r="M35" s="42">
        <f t="shared" si="1"/>
        <v>0.08082849204344532</v>
      </c>
      <c r="N35" s="67">
        <v>143</v>
      </c>
      <c r="O35" s="67">
        <v>0.06694161099902161</v>
      </c>
      <c r="P35" s="39">
        <v>450</v>
      </c>
      <c r="Q35" s="42">
        <f t="shared" si="2"/>
        <v>0.2525890376357666</v>
      </c>
      <c r="R35" s="67">
        <v>442</v>
      </c>
      <c r="S35" s="67">
        <v>0.20691043399697595</v>
      </c>
      <c r="T35" s="39">
        <v>2040</v>
      </c>
      <c r="U35" s="42">
        <f t="shared" si="3"/>
        <v>1.1450703039488086</v>
      </c>
      <c r="V35" s="67">
        <v>4183</v>
      </c>
      <c r="W35" s="67">
        <v>1.9581591525098423</v>
      </c>
      <c r="X35" s="39">
        <v>3347</v>
      </c>
      <c r="Y35" s="42">
        <f t="shared" si="4"/>
        <v>1.8787011310375796</v>
      </c>
      <c r="Z35" s="67">
        <v>925</v>
      </c>
      <c r="AA35" s="42">
        <v>0.4330139173013637</v>
      </c>
      <c r="AB35" s="41">
        <v>1348</v>
      </c>
      <c r="AC35" s="43">
        <f t="shared" si="5"/>
        <v>0.756644494962252</v>
      </c>
      <c r="AD35" s="71">
        <v>1353</v>
      </c>
      <c r="AE35" s="71">
        <v>0.6333706271445892</v>
      </c>
      <c r="AF35" s="39">
        <v>55</v>
      </c>
      <c r="AG35" s="43">
        <f t="shared" si="6"/>
        <v>0.03087199348881592</v>
      </c>
      <c r="AH35" s="71">
        <v>139</v>
      </c>
      <c r="AI35" s="43">
        <v>0.06506911838366437</v>
      </c>
      <c r="AJ35" s="41">
        <v>8468</v>
      </c>
      <c r="AK35" s="43">
        <f t="shared" si="7"/>
        <v>4.7531643793326035</v>
      </c>
      <c r="AL35" s="71">
        <v>10023</v>
      </c>
      <c r="AM35" s="43">
        <v>4.691998370931424</v>
      </c>
    </row>
    <row r="36" spans="2:39" s="4" customFormat="1" ht="15">
      <c r="B36" s="1" t="s">
        <v>18</v>
      </c>
      <c r="C36" s="17" t="s">
        <v>57</v>
      </c>
      <c r="D36" s="19">
        <v>120110</v>
      </c>
      <c r="E36" s="20">
        <v>100</v>
      </c>
      <c r="F36" s="19">
        <v>147980</v>
      </c>
      <c r="G36" s="20">
        <v>100</v>
      </c>
      <c r="H36" s="10">
        <v>1394</v>
      </c>
      <c r="I36" s="12">
        <f t="shared" si="0"/>
        <v>1.1606027807842811</v>
      </c>
      <c r="J36" s="56">
        <v>2742</v>
      </c>
      <c r="K36" s="56">
        <v>1.8529531017705096</v>
      </c>
      <c r="L36" s="3">
        <v>48</v>
      </c>
      <c r="M36" s="12">
        <f t="shared" si="1"/>
        <v>0.03996336691366248</v>
      </c>
      <c r="N36" s="56">
        <v>57</v>
      </c>
      <c r="O36" s="56">
        <v>0.03851871874577646</v>
      </c>
      <c r="P36" s="3">
        <v>616</v>
      </c>
      <c r="Q36" s="12">
        <f t="shared" si="2"/>
        <v>0.5128632087253351</v>
      </c>
      <c r="R36" s="56">
        <v>518</v>
      </c>
      <c r="S36" s="56">
        <v>0.3500473036896878</v>
      </c>
      <c r="T36" s="3">
        <v>3563</v>
      </c>
      <c r="U36" s="12">
        <f t="shared" si="3"/>
        <v>2.966447423195404</v>
      </c>
      <c r="V36" s="56">
        <v>8333</v>
      </c>
      <c r="W36" s="56">
        <v>5.631166373834302</v>
      </c>
      <c r="X36" s="3">
        <v>99</v>
      </c>
      <c r="Y36" s="12">
        <f t="shared" si="4"/>
        <v>0.08242444425942885</v>
      </c>
      <c r="Z36" s="56">
        <v>477</v>
      </c>
      <c r="AA36" s="12">
        <v>0.3223408568725503</v>
      </c>
      <c r="AB36" s="10">
        <v>804</v>
      </c>
      <c r="AC36" s="13">
        <f t="shared" si="5"/>
        <v>0.6693863958038465</v>
      </c>
      <c r="AD36" s="70">
        <v>897</v>
      </c>
      <c r="AE36" s="70">
        <v>0.6061629949993242</v>
      </c>
      <c r="AF36" s="3">
        <v>20</v>
      </c>
      <c r="AG36" s="13">
        <f t="shared" si="6"/>
        <v>0.0166514028806927</v>
      </c>
      <c r="AH36" s="70">
        <v>71</v>
      </c>
      <c r="AI36" s="13">
        <v>0.047979456683335586</v>
      </c>
      <c r="AJ36" s="10">
        <v>8499</v>
      </c>
      <c r="AK36" s="13">
        <f t="shared" si="7"/>
        <v>7.076013654150362</v>
      </c>
      <c r="AL36" s="70">
        <v>13095</v>
      </c>
      <c r="AM36" s="13">
        <v>8.849168806595486</v>
      </c>
    </row>
    <row r="37" spans="2:39" s="4" customFormat="1" ht="15">
      <c r="B37" s="1"/>
      <c r="C37" s="30" t="s">
        <v>53</v>
      </c>
      <c r="D37" s="35">
        <v>123864</v>
      </c>
      <c r="E37" s="46">
        <v>100</v>
      </c>
      <c r="F37" s="35">
        <v>152979</v>
      </c>
      <c r="G37" s="46">
        <v>100</v>
      </c>
      <c r="H37" s="33">
        <v>1385</v>
      </c>
      <c r="I37" s="34">
        <f t="shared" si="0"/>
        <v>1.1181618549376735</v>
      </c>
      <c r="J37" s="57">
        <v>2779</v>
      </c>
      <c r="K37" s="57">
        <v>1.8165892050542884</v>
      </c>
      <c r="L37" s="35">
        <v>89</v>
      </c>
      <c r="M37" s="34">
        <f t="shared" si="1"/>
        <v>0.07185300006458696</v>
      </c>
      <c r="N37" s="57">
        <v>111</v>
      </c>
      <c r="O37" s="57">
        <v>0.0725589786833487</v>
      </c>
      <c r="P37" s="35">
        <v>590</v>
      </c>
      <c r="Q37" s="34">
        <f t="shared" si="2"/>
        <v>0.4763288768326552</v>
      </c>
      <c r="R37" s="57">
        <v>538</v>
      </c>
      <c r="S37" s="57">
        <v>0.3516822570418162</v>
      </c>
      <c r="T37" s="35">
        <v>4498</v>
      </c>
      <c r="U37" s="34">
        <f t="shared" si="3"/>
        <v>3.6314021830394627</v>
      </c>
      <c r="V37" s="57">
        <v>9458</v>
      </c>
      <c r="W37" s="57">
        <v>6.1825479314154235</v>
      </c>
      <c r="X37" s="35">
        <v>166</v>
      </c>
      <c r="Y37" s="34">
        <f t="shared" si="4"/>
        <v>0.13401795517664536</v>
      </c>
      <c r="Z37" s="57">
        <v>427</v>
      </c>
      <c r="AA37" s="34">
        <v>0.2791232783584675</v>
      </c>
      <c r="AB37" s="33">
        <v>761</v>
      </c>
      <c r="AC37" s="36">
        <f t="shared" si="5"/>
        <v>0.6143835174061875</v>
      </c>
      <c r="AD37" s="72">
        <v>861</v>
      </c>
      <c r="AE37" s="72">
        <v>0.5628223481654345</v>
      </c>
      <c r="AF37" s="35">
        <v>24</v>
      </c>
      <c r="AG37" s="36">
        <f t="shared" si="6"/>
        <v>0.01937608990505716</v>
      </c>
      <c r="AH37" s="72">
        <v>51</v>
      </c>
      <c r="AI37" s="36">
        <v>0.03333790912478184</v>
      </c>
      <c r="AJ37" s="33">
        <v>9692</v>
      </c>
      <c r="AK37" s="36">
        <f t="shared" si="7"/>
        <v>7.824710973325583</v>
      </c>
      <c r="AL37" s="72">
        <v>14225</v>
      </c>
      <c r="AM37" s="36">
        <v>9.29866190784356</v>
      </c>
    </row>
    <row r="38" spans="2:39" s="7" customFormat="1" ht="15">
      <c r="B38" s="6"/>
      <c r="C38" s="18" t="s">
        <v>54</v>
      </c>
      <c r="D38" s="9">
        <v>243974</v>
      </c>
      <c r="E38" s="21">
        <v>100</v>
      </c>
      <c r="F38" s="9">
        <f>SUM(F36:F37)</f>
        <v>300959</v>
      </c>
      <c r="G38" s="21">
        <v>100</v>
      </c>
      <c r="H38" s="11">
        <v>2779</v>
      </c>
      <c r="I38" s="15">
        <f t="shared" si="0"/>
        <v>1.1390558010279783</v>
      </c>
      <c r="J38" s="58">
        <v>5521</v>
      </c>
      <c r="K38" s="58">
        <v>1.8344691469602172</v>
      </c>
      <c r="L38" s="9">
        <v>137</v>
      </c>
      <c r="M38" s="15">
        <f t="shared" si="1"/>
        <v>0.0561535245558953</v>
      </c>
      <c r="N38" s="58">
        <v>168</v>
      </c>
      <c r="O38" s="58">
        <v>0.05582155708917161</v>
      </c>
      <c r="P38" s="9">
        <v>1206</v>
      </c>
      <c r="Q38" s="15">
        <f t="shared" si="2"/>
        <v>0.4943149679883922</v>
      </c>
      <c r="R38" s="58">
        <v>1056</v>
      </c>
      <c r="S38" s="58">
        <v>0.3508783588462216</v>
      </c>
      <c r="T38" s="9">
        <v>8061</v>
      </c>
      <c r="U38" s="15">
        <f t="shared" si="3"/>
        <v>3.3040405944895768</v>
      </c>
      <c r="V38" s="58">
        <v>17791</v>
      </c>
      <c r="W38" s="58">
        <v>5.911436441508644</v>
      </c>
      <c r="X38" s="9">
        <v>265</v>
      </c>
      <c r="Y38" s="15">
        <f t="shared" si="4"/>
        <v>0.10861813144023544</v>
      </c>
      <c r="Z38" s="58">
        <v>904</v>
      </c>
      <c r="AA38" s="15">
        <v>0.3003731405274473</v>
      </c>
      <c r="AB38" s="11">
        <v>1565</v>
      </c>
      <c r="AC38" s="16">
        <f t="shared" si="5"/>
        <v>0.6414617951093149</v>
      </c>
      <c r="AD38" s="73">
        <v>1758</v>
      </c>
      <c r="AE38" s="73">
        <v>0.584132722397403</v>
      </c>
      <c r="AF38" s="9">
        <v>44</v>
      </c>
      <c r="AG38" s="16">
        <f t="shared" si="6"/>
        <v>0.01803470861649192</v>
      </c>
      <c r="AH38" s="73">
        <v>122</v>
      </c>
      <c r="AI38" s="16">
        <v>0.04053708312427939</v>
      </c>
      <c r="AJ38" s="11">
        <v>18191</v>
      </c>
      <c r="AK38" s="16">
        <f t="shared" si="7"/>
        <v>7.456122373695558</v>
      </c>
      <c r="AL38" s="73">
        <v>27320</v>
      </c>
      <c r="AM38" s="16">
        <v>9.077648450453383</v>
      </c>
    </row>
    <row r="39" spans="2:39" s="5" customFormat="1" ht="15">
      <c r="B39" s="28" t="s">
        <v>19</v>
      </c>
      <c r="C39" s="30" t="s">
        <v>57</v>
      </c>
      <c r="D39" s="35">
        <v>12141</v>
      </c>
      <c r="E39" s="46">
        <v>100</v>
      </c>
      <c r="F39" s="35">
        <v>14923</v>
      </c>
      <c r="G39" s="46">
        <v>100</v>
      </c>
      <c r="H39" s="33">
        <v>243</v>
      </c>
      <c r="I39" s="34">
        <f t="shared" si="0"/>
        <v>2.001482579688658</v>
      </c>
      <c r="J39" s="57">
        <v>315</v>
      </c>
      <c r="K39" s="57">
        <v>2.1108356228640357</v>
      </c>
      <c r="L39" s="35">
        <v>6</v>
      </c>
      <c r="M39" s="34">
        <f t="shared" si="1"/>
        <v>0.04941932295527551</v>
      </c>
      <c r="N39" s="57">
        <v>22</v>
      </c>
      <c r="O39" s="57">
        <v>0.147423440327012</v>
      </c>
      <c r="P39" s="35">
        <v>31</v>
      </c>
      <c r="Q39" s="34">
        <f t="shared" si="2"/>
        <v>0.2553331686022568</v>
      </c>
      <c r="R39" s="57">
        <v>35</v>
      </c>
      <c r="S39" s="57">
        <v>0.23453729142933724</v>
      </c>
      <c r="T39" s="35">
        <v>45</v>
      </c>
      <c r="U39" s="34">
        <f t="shared" si="3"/>
        <v>0.37064492216456635</v>
      </c>
      <c r="V39" s="57">
        <v>192</v>
      </c>
      <c r="W39" s="57">
        <v>1.2866045701266502</v>
      </c>
      <c r="X39" s="35">
        <v>8</v>
      </c>
      <c r="Y39" s="34">
        <f t="shared" si="4"/>
        <v>0.06589243060703402</v>
      </c>
      <c r="Z39" s="57">
        <v>20</v>
      </c>
      <c r="AA39" s="34">
        <v>0.13402130938819273</v>
      </c>
      <c r="AB39" s="33">
        <v>77</v>
      </c>
      <c r="AC39" s="36">
        <f t="shared" si="5"/>
        <v>0.6342146445927024</v>
      </c>
      <c r="AD39" s="72">
        <v>85</v>
      </c>
      <c r="AE39" s="72">
        <v>0.5695905648998191</v>
      </c>
      <c r="AF39" s="35">
        <v>2</v>
      </c>
      <c r="AG39" s="36">
        <f t="shared" si="6"/>
        <v>0.016473107651758506</v>
      </c>
      <c r="AH39" s="72">
        <v>8</v>
      </c>
      <c r="AI39" s="36">
        <v>0.05360852375527709</v>
      </c>
      <c r="AJ39" s="33">
        <v>559</v>
      </c>
      <c r="AK39" s="36">
        <f t="shared" si="7"/>
        <v>4.604233588666502</v>
      </c>
      <c r="AL39" s="72">
        <v>677</v>
      </c>
      <c r="AM39" s="36">
        <v>4.536621322790324</v>
      </c>
    </row>
    <row r="40" spans="2:39" s="5" customFormat="1" ht="15">
      <c r="B40" s="28"/>
      <c r="C40" s="44" t="s">
        <v>53</v>
      </c>
      <c r="D40" s="3">
        <v>12026</v>
      </c>
      <c r="E40" s="45">
        <v>100</v>
      </c>
      <c r="F40" s="3">
        <v>14882</v>
      </c>
      <c r="G40" s="45">
        <v>100</v>
      </c>
      <c r="H40" s="10">
        <v>202</v>
      </c>
      <c r="I40" s="12">
        <f t="shared" si="0"/>
        <v>1.6796939963412607</v>
      </c>
      <c r="J40" s="56">
        <v>276</v>
      </c>
      <c r="K40" s="56">
        <v>1.854589436903642</v>
      </c>
      <c r="L40" s="3">
        <v>11</v>
      </c>
      <c r="M40" s="12">
        <f t="shared" si="1"/>
        <v>0.09146848494927656</v>
      </c>
      <c r="N40" s="56">
        <v>18</v>
      </c>
      <c r="O40" s="56">
        <v>0.1209514850154549</v>
      </c>
      <c r="P40" s="3">
        <v>29</v>
      </c>
      <c r="Q40" s="12">
        <f t="shared" si="2"/>
        <v>0.2411441875935473</v>
      </c>
      <c r="R40" s="56">
        <v>36</v>
      </c>
      <c r="S40" s="56">
        <v>0.2419029700309098</v>
      </c>
      <c r="T40" s="3">
        <v>70</v>
      </c>
      <c r="U40" s="12">
        <f t="shared" si="3"/>
        <v>0.5820721769499418</v>
      </c>
      <c r="V40" s="56">
        <v>201</v>
      </c>
      <c r="W40" s="56">
        <v>1.3506249160059132</v>
      </c>
      <c r="X40" s="3">
        <v>11</v>
      </c>
      <c r="Y40" s="12">
        <f t="shared" si="4"/>
        <v>0.09146848494927656</v>
      </c>
      <c r="Z40" s="56">
        <v>24</v>
      </c>
      <c r="AA40" s="12">
        <v>0.16126864668727323</v>
      </c>
      <c r="AB40" s="10">
        <v>81</v>
      </c>
      <c r="AC40" s="13">
        <f t="shared" si="5"/>
        <v>0.6735406618992184</v>
      </c>
      <c r="AD40" s="70">
        <v>89</v>
      </c>
      <c r="AE40" s="70">
        <v>0.5980378981319715</v>
      </c>
      <c r="AF40" s="3">
        <v>2</v>
      </c>
      <c r="AG40" s="13">
        <f t="shared" si="6"/>
        <v>0.016630633627141195</v>
      </c>
      <c r="AH40" s="70">
        <v>4</v>
      </c>
      <c r="AI40" s="13">
        <v>0.026878107781212204</v>
      </c>
      <c r="AJ40" s="10">
        <v>532</v>
      </c>
      <c r="AK40" s="13">
        <f t="shared" si="7"/>
        <v>4.423748544819557</v>
      </c>
      <c r="AL40" s="70">
        <v>648</v>
      </c>
      <c r="AM40" s="13">
        <v>4.354253460556377</v>
      </c>
    </row>
    <row r="41" spans="2:39" s="8" customFormat="1" ht="15">
      <c r="B41" s="29"/>
      <c r="C41" s="38" t="s">
        <v>54</v>
      </c>
      <c r="D41" s="39">
        <v>24167</v>
      </c>
      <c r="E41" s="40">
        <v>100</v>
      </c>
      <c r="F41" s="39">
        <f>SUM(F39:F40)</f>
        <v>29805</v>
      </c>
      <c r="G41" s="40">
        <v>100</v>
      </c>
      <c r="H41" s="41">
        <v>445</v>
      </c>
      <c r="I41" s="42">
        <f t="shared" si="0"/>
        <v>1.8413539123598295</v>
      </c>
      <c r="J41" s="67">
        <v>591</v>
      </c>
      <c r="K41" s="67">
        <v>1.9828887770508303</v>
      </c>
      <c r="L41" s="39">
        <v>17</v>
      </c>
      <c r="M41" s="42">
        <f t="shared" si="1"/>
        <v>0.07034385732610585</v>
      </c>
      <c r="N41" s="67">
        <v>40</v>
      </c>
      <c r="O41" s="67">
        <v>0.1342056701895655</v>
      </c>
      <c r="P41" s="39">
        <v>60</v>
      </c>
      <c r="Q41" s="42">
        <f t="shared" si="2"/>
        <v>0.24827243762155005</v>
      </c>
      <c r="R41" s="67">
        <v>71</v>
      </c>
      <c r="S41" s="67">
        <v>0.2382150645864788</v>
      </c>
      <c r="T41" s="39">
        <v>115</v>
      </c>
      <c r="U41" s="42">
        <f t="shared" si="3"/>
        <v>0.4758555054413043</v>
      </c>
      <c r="V41" s="67">
        <v>393</v>
      </c>
      <c r="W41" s="67">
        <v>1.318570709612481</v>
      </c>
      <c r="X41" s="39">
        <v>19</v>
      </c>
      <c r="Y41" s="42">
        <f t="shared" si="4"/>
        <v>0.07861960524682418</v>
      </c>
      <c r="Z41" s="67">
        <v>44</v>
      </c>
      <c r="AA41" s="42">
        <v>0.14762623720852205</v>
      </c>
      <c r="AB41" s="41">
        <v>158</v>
      </c>
      <c r="AC41" s="43">
        <f t="shared" si="5"/>
        <v>0.6537840857367485</v>
      </c>
      <c r="AD41" s="71">
        <v>174</v>
      </c>
      <c r="AE41" s="71">
        <v>0.58379466532461</v>
      </c>
      <c r="AF41" s="39">
        <v>4</v>
      </c>
      <c r="AG41" s="43">
        <f t="shared" si="6"/>
        <v>0.01655149584143667</v>
      </c>
      <c r="AH41" s="71">
        <v>12</v>
      </c>
      <c r="AI41" s="43">
        <v>0.04026170105686965</v>
      </c>
      <c r="AJ41" s="41">
        <v>1091</v>
      </c>
      <c r="AK41" s="43">
        <f t="shared" si="7"/>
        <v>4.514420490751852</v>
      </c>
      <c r="AL41" s="71">
        <v>1325</v>
      </c>
      <c r="AM41" s="43">
        <v>4.4455628250293575</v>
      </c>
    </row>
    <row r="42" spans="2:39" s="4" customFormat="1" ht="15">
      <c r="B42" s="1" t="s">
        <v>20</v>
      </c>
      <c r="C42" s="17" t="s">
        <v>57</v>
      </c>
      <c r="D42" s="19">
        <v>59337</v>
      </c>
      <c r="E42" s="20">
        <v>100</v>
      </c>
      <c r="F42" s="19">
        <v>81902</v>
      </c>
      <c r="G42" s="20">
        <v>100</v>
      </c>
      <c r="H42" s="10">
        <v>491</v>
      </c>
      <c r="I42" s="12">
        <f t="shared" si="0"/>
        <v>0.8274769536714023</v>
      </c>
      <c r="J42" s="56">
        <v>944</v>
      </c>
      <c r="K42" s="56">
        <v>1.1525970061781152</v>
      </c>
      <c r="L42" s="3">
        <v>37</v>
      </c>
      <c r="M42" s="12">
        <f t="shared" si="1"/>
        <v>0.06235569711984091</v>
      </c>
      <c r="N42" s="56">
        <v>38</v>
      </c>
      <c r="O42" s="56">
        <v>0.04639691338428854</v>
      </c>
      <c r="P42" s="3">
        <v>305</v>
      </c>
      <c r="Q42" s="12">
        <f t="shared" si="2"/>
        <v>0.5140131789608507</v>
      </c>
      <c r="R42" s="56">
        <v>296</v>
      </c>
      <c r="S42" s="56">
        <v>0.3614075358355107</v>
      </c>
      <c r="T42" s="3">
        <v>1347</v>
      </c>
      <c r="U42" s="12">
        <f t="shared" si="3"/>
        <v>2.2700844329844787</v>
      </c>
      <c r="V42" s="56">
        <v>3668</v>
      </c>
      <c r="W42" s="56">
        <v>4.478523112988694</v>
      </c>
      <c r="X42" s="3">
        <v>103</v>
      </c>
      <c r="Y42" s="12">
        <f t="shared" si="4"/>
        <v>0.17358477846874631</v>
      </c>
      <c r="Z42" s="56">
        <v>321</v>
      </c>
      <c r="AA42" s="12">
        <v>0.3919318209567532</v>
      </c>
      <c r="AB42" s="10">
        <v>558</v>
      </c>
      <c r="AC42" s="13">
        <f t="shared" si="5"/>
        <v>0.9403913241316548</v>
      </c>
      <c r="AD42" s="70">
        <v>580</v>
      </c>
      <c r="AE42" s="70">
        <v>0.7081634148128251</v>
      </c>
      <c r="AF42" s="3">
        <v>12</v>
      </c>
      <c r="AG42" s="13">
        <f t="shared" si="6"/>
        <v>0.020223469336164618</v>
      </c>
      <c r="AH42" s="70">
        <v>39</v>
      </c>
      <c r="AI42" s="13">
        <v>0.04761788478913824</v>
      </c>
      <c r="AJ42" s="10">
        <v>3420</v>
      </c>
      <c r="AK42" s="13">
        <f t="shared" si="7"/>
        <v>5.763688760806916</v>
      </c>
      <c r="AL42" s="70">
        <v>5886</v>
      </c>
      <c r="AM42" s="13">
        <v>7.186637688945324</v>
      </c>
    </row>
    <row r="43" spans="2:39" s="4" customFormat="1" ht="15">
      <c r="B43" s="1"/>
      <c r="C43" s="30" t="s">
        <v>53</v>
      </c>
      <c r="D43" s="35">
        <v>59470</v>
      </c>
      <c r="E43" s="46">
        <v>100</v>
      </c>
      <c r="F43" s="35">
        <v>81820</v>
      </c>
      <c r="G43" s="46">
        <v>100</v>
      </c>
      <c r="H43" s="33">
        <v>481</v>
      </c>
      <c r="I43" s="34">
        <f t="shared" si="0"/>
        <v>0.8088111652934252</v>
      </c>
      <c r="J43" s="57">
        <v>961</v>
      </c>
      <c r="K43" s="57">
        <v>1.1745294549010021</v>
      </c>
      <c r="L43" s="35">
        <v>61</v>
      </c>
      <c r="M43" s="34">
        <f t="shared" si="1"/>
        <v>0.10257272574407264</v>
      </c>
      <c r="N43" s="57">
        <v>76</v>
      </c>
      <c r="O43" s="57">
        <v>0.09288682473722806</v>
      </c>
      <c r="P43" s="35">
        <v>331</v>
      </c>
      <c r="Q43" s="34">
        <f t="shared" si="2"/>
        <v>0.5565831511686564</v>
      </c>
      <c r="R43" s="57">
        <v>313</v>
      </c>
      <c r="S43" s="57">
        <v>0.3825470545098998</v>
      </c>
      <c r="T43" s="35">
        <v>1649</v>
      </c>
      <c r="U43" s="34">
        <f t="shared" si="3"/>
        <v>2.7728266352782915</v>
      </c>
      <c r="V43" s="57">
        <v>4191</v>
      </c>
      <c r="W43" s="57">
        <v>5.122219506233195</v>
      </c>
      <c r="X43" s="35">
        <v>142</v>
      </c>
      <c r="Y43" s="34">
        <f t="shared" si="4"/>
        <v>0.2387758533714478</v>
      </c>
      <c r="Z43" s="57">
        <v>368</v>
      </c>
      <c r="AA43" s="34">
        <v>0.4497677829381569</v>
      </c>
      <c r="AB43" s="33">
        <v>516</v>
      </c>
      <c r="AC43" s="36">
        <f t="shared" si="5"/>
        <v>0.8676643685892046</v>
      </c>
      <c r="AD43" s="72">
        <v>575</v>
      </c>
      <c r="AE43" s="72">
        <v>0.7027621608408702</v>
      </c>
      <c r="AF43" s="35">
        <v>10</v>
      </c>
      <c r="AG43" s="36">
        <f t="shared" si="6"/>
        <v>0.016815200941651252</v>
      </c>
      <c r="AH43" s="72">
        <v>33</v>
      </c>
      <c r="AI43" s="36">
        <v>0.040332437056954294</v>
      </c>
      <c r="AJ43" s="33">
        <v>3737</v>
      </c>
      <c r="AK43" s="36">
        <f t="shared" si="7"/>
        <v>6.283840591895073</v>
      </c>
      <c r="AL43" s="72">
        <v>6517</v>
      </c>
      <c r="AM43" s="36">
        <v>7.965045221217307</v>
      </c>
    </row>
    <row r="44" spans="2:39" s="7" customFormat="1" ht="15">
      <c r="B44" s="6"/>
      <c r="C44" s="18" t="s">
        <v>54</v>
      </c>
      <c r="D44" s="9">
        <v>118807</v>
      </c>
      <c r="E44" s="21">
        <v>100</v>
      </c>
      <c r="F44" s="9">
        <f>SUM(F42:F43)</f>
        <v>163722</v>
      </c>
      <c r="G44" s="21">
        <v>100</v>
      </c>
      <c r="H44" s="11">
        <v>909</v>
      </c>
      <c r="I44" s="15">
        <f t="shared" si="0"/>
        <v>0.7651064331226275</v>
      </c>
      <c r="J44" s="58">
        <v>1905</v>
      </c>
      <c r="K44" s="58">
        <v>1.163557738117052</v>
      </c>
      <c r="L44" s="9">
        <v>98</v>
      </c>
      <c r="M44" s="15">
        <f t="shared" si="1"/>
        <v>0.08248672216283552</v>
      </c>
      <c r="N44" s="58">
        <v>114</v>
      </c>
      <c r="O44" s="58">
        <v>0.06963022684794956</v>
      </c>
      <c r="P44" s="9">
        <v>636</v>
      </c>
      <c r="Q44" s="15">
        <f t="shared" si="2"/>
        <v>0.5353219928118713</v>
      </c>
      <c r="R44" s="58">
        <v>609</v>
      </c>
      <c r="S44" s="58">
        <v>0.3719720013193096</v>
      </c>
      <c r="T44" s="9">
        <v>2996</v>
      </c>
      <c r="U44" s="15">
        <f t="shared" si="3"/>
        <v>2.5217369346924</v>
      </c>
      <c r="V44" s="58">
        <v>7859</v>
      </c>
      <c r="W44" s="58">
        <v>4.800210112263471</v>
      </c>
      <c r="X44" s="9">
        <v>245</v>
      </c>
      <c r="Y44" s="15">
        <f t="shared" si="4"/>
        <v>0.2062168054070888</v>
      </c>
      <c r="Z44" s="58">
        <v>689</v>
      </c>
      <c r="AA44" s="15">
        <v>0.42083531840558996</v>
      </c>
      <c r="AB44" s="11">
        <v>1074</v>
      </c>
      <c r="AC44" s="16">
        <f t="shared" si="5"/>
        <v>0.9039871388049525</v>
      </c>
      <c r="AD44" s="73">
        <v>1155</v>
      </c>
      <c r="AE44" s="73">
        <v>0.7054641404331733</v>
      </c>
      <c r="AF44" s="9">
        <v>22</v>
      </c>
      <c r="AG44" s="16">
        <f t="shared" si="6"/>
        <v>0.018517427424310014</v>
      </c>
      <c r="AH44" s="73">
        <v>72</v>
      </c>
      <c r="AI44" s="16">
        <v>0.043976985377652364</v>
      </c>
      <c r="AJ44" s="11">
        <v>7157</v>
      </c>
      <c r="AK44" s="16">
        <f t="shared" si="7"/>
        <v>6.024055821626672</v>
      </c>
      <c r="AL44" s="73">
        <v>12403</v>
      </c>
      <c r="AM44" s="16">
        <v>7.575646522764198</v>
      </c>
    </row>
    <row r="45" spans="2:39" s="5" customFormat="1" ht="15">
      <c r="B45" s="28" t="s">
        <v>21</v>
      </c>
      <c r="C45" s="30" t="s">
        <v>57</v>
      </c>
      <c r="D45" s="35">
        <v>174590</v>
      </c>
      <c r="E45" s="46">
        <v>100</v>
      </c>
      <c r="F45" s="35">
        <v>212909</v>
      </c>
      <c r="G45" s="46">
        <v>100</v>
      </c>
      <c r="H45" s="33">
        <v>1500</v>
      </c>
      <c r="I45" s="34">
        <f t="shared" si="0"/>
        <v>0.859155736296466</v>
      </c>
      <c r="J45" s="57">
        <v>2178</v>
      </c>
      <c r="K45" s="57">
        <v>1.0229722557524576</v>
      </c>
      <c r="L45" s="35">
        <v>28</v>
      </c>
      <c r="M45" s="34">
        <f t="shared" si="1"/>
        <v>0.0160375737442007</v>
      </c>
      <c r="N45" s="57">
        <v>47</v>
      </c>
      <c r="O45" s="57">
        <v>0.022075158870691232</v>
      </c>
      <c r="P45" s="35">
        <v>525</v>
      </c>
      <c r="Q45" s="34">
        <f t="shared" si="2"/>
        <v>0.3007045077037631</v>
      </c>
      <c r="R45" s="57">
        <v>430</v>
      </c>
      <c r="S45" s="57">
        <v>0.20196421945526022</v>
      </c>
      <c r="T45" s="35">
        <v>5067</v>
      </c>
      <c r="U45" s="34">
        <f t="shared" si="3"/>
        <v>2.902228077209462</v>
      </c>
      <c r="V45" s="57">
        <v>8566</v>
      </c>
      <c r="W45" s="57">
        <v>4.0233151252413</v>
      </c>
      <c r="X45" s="35">
        <v>239</v>
      </c>
      <c r="Y45" s="34">
        <f t="shared" si="4"/>
        <v>0.13689214731657026</v>
      </c>
      <c r="Z45" s="57">
        <v>445</v>
      </c>
      <c r="AA45" s="34">
        <v>0.20900948292462979</v>
      </c>
      <c r="AB45" s="33">
        <v>1091</v>
      </c>
      <c r="AC45" s="36">
        <f t="shared" si="5"/>
        <v>0.624892605532963</v>
      </c>
      <c r="AD45" s="72">
        <v>1091</v>
      </c>
      <c r="AE45" s="72">
        <v>0.5124254963388114</v>
      </c>
      <c r="AF45" s="35">
        <v>29</v>
      </c>
      <c r="AG45" s="36">
        <f t="shared" si="6"/>
        <v>0.016610344235065008</v>
      </c>
      <c r="AH45" s="72">
        <v>32</v>
      </c>
      <c r="AI45" s="36">
        <v>0.015029895401321691</v>
      </c>
      <c r="AJ45" s="33">
        <v>9997</v>
      </c>
      <c r="AK45" s="36">
        <f t="shared" si="7"/>
        <v>5.725986597170514</v>
      </c>
      <c r="AL45" s="72">
        <v>12789</v>
      </c>
      <c r="AM45" s="36">
        <v>6.006791633984472</v>
      </c>
    </row>
    <row r="46" spans="2:39" s="5" customFormat="1" ht="15">
      <c r="B46" s="28"/>
      <c r="C46" s="44" t="s">
        <v>53</v>
      </c>
      <c r="D46" s="3">
        <v>174380</v>
      </c>
      <c r="E46" s="45">
        <v>100</v>
      </c>
      <c r="F46" s="3">
        <v>213096</v>
      </c>
      <c r="G46" s="45">
        <v>100</v>
      </c>
      <c r="H46" s="10">
        <v>1352</v>
      </c>
      <c r="I46" s="12">
        <f t="shared" si="0"/>
        <v>0.7753182704438583</v>
      </c>
      <c r="J46" s="56">
        <v>2114</v>
      </c>
      <c r="K46" s="56">
        <v>0.9920411457746744</v>
      </c>
      <c r="L46" s="3">
        <v>91</v>
      </c>
      <c r="M46" s="12">
        <f t="shared" si="1"/>
        <v>0.052184883587567385</v>
      </c>
      <c r="N46" s="56">
        <v>105</v>
      </c>
      <c r="O46" s="56">
        <v>0.049273566843112966</v>
      </c>
      <c r="P46" s="3">
        <v>579</v>
      </c>
      <c r="Q46" s="12">
        <f t="shared" si="2"/>
        <v>0.3320334900791375</v>
      </c>
      <c r="R46" s="56">
        <v>529</v>
      </c>
      <c r="S46" s="56">
        <v>0.24824492247625482</v>
      </c>
      <c r="T46" s="3">
        <v>6244</v>
      </c>
      <c r="U46" s="12">
        <f t="shared" si="3"/>
        <v>3.580685858470008</v>
      </c>
      <c r="V46" s="56">
        <v>10063</v>
      </c>
      <c r="W46" s="56">
        <v>4.722284791830912</v>
      </c>
      <c r="X46" s="3">
        <v>269</v>
      </c>
      <c r="Y46" s="12">
        <f t="shared" si="4"/>
        <v>0.154260809725886</v>
      </c>
      <c r="Z46" s="56">
        <v>503</v>
      </c>
      <c r="AA46" s="12">
        <v>0.2360438487817697</v>
      </c>
      <c r="AB46" s="10">
        <v>1085</v>
      </c>
      <c r="AC46" s="13">
        <f t="shared" si="5"/>
        <v>0.6222043812363803</v>
      </c>
      <c r="AD46" s="70">
        <v>1065</v>
      </c>
      <c r="AE46" s="70">
        <v>0.4997747494087172</v>
      </c>
      <c r="AF46" s="3">
        <v>16</v>
      </c>
      <c r="AG46" s="13">
        <f t="shared" si="6"/>
        <v>0.009175364147264595</v>
      </c>
      <c r="AH46" s="70">
        <v>32</v>
      </c>
      <c r="AI46" s="13">
        <v>0.01501670608552014</v>
      </c>
      <c r="AJ46" s="10">
        <v>11274</v>
      </c>
      <c r="AK46" s="13">
        <f t="shared" si="7"/>
        <v>6.465190962266315</v>
      </c>
      <c r="AL46" s="70">
        <v>14411</v>
      </c>
      <c r="AM46" s="13">
        <v>6.762679731200961</v>
      </c>
    </row>
    <row r="47" spans="2:39" s="8" customFormat="1" ht="15">
      <c r="B47" s="29"/>
      <c r="C47" s="38" t="s">
        <v>54</v>
      </c>
      <c r="D47" s="39">
        <v>348970</v>
      </c>
      <c r="E47" s="40">
        <v>100</v>
      </c>
      <c r="F47" s="39">
        <f>SUM(F45:F46)</f>
        <v>426005</v>
      </c>
      <c r="G47" s="40">
        <v>100</v>
      </c>
      <c r="H47" s="41">
        <v>2852</v>
      </c>
      <c r="I47" s="42">
        <f t="shared" si="0"/>
        <v>0.8172622288448864</v>
      </c>
      <c r="J47" s="67">
        <v>4292</v>
      </c>
      <c r="K47" s="67">
        <v>1.007499911972864</v>
      </c>
      <c r="L47" s="39">
        <v>119</v>
      </c>
      <c r="M47" s="42">
        <f t="shared" si="1"/>
        <v>0.03410035246582801</v>
      </c>
      <c r="N47" s="67">
        <v>152</v>
      </c>
      <c r="O47" s="67">
        <v>0.035680332390464906</v>
      </c>
      <c r="P47" s="39">
        <v>1104</v>
      </c>
      <c r="Q47" s="42">
        <f t="shared" si="2"/>
        <v>0.31635957245608504</v>
      </c>
      <c r="R47" s="67">
        <v>959</v>
      </c>
      <c r="S47" s="67">
        <v>0.22511472870036736</v>
      </c>
      <c r="T47" s="39">
        <v>11316</v>
      </c>
      <c r="U47" s="42">
        <f t="shared" si="3"/>
        <v>3.242685617674872</v>
      </c>
      <c r="V47" s="67">
        <v>18629</v>
      </c>
      <c r="W47" s="67">
        <v>4.3729533690919125</v>
      </c>
      <c r="X47" s="39">
        <v>508</v>
      </c>
      <c r="Y47" s="42">
        <f t="shared" si="4"/>
        <v>0.14557125254319855</v>
      </c>
      <c r="Z47" s="67">
        <v>948</v>
      </c>
      <c r="AA47" s="42">
        <v>0.22253259938263634</v>
      </c>
      <c r="AB47" s="41">
        <v>2176</v>
      </c>
      <c r="AC47" s="43">
        <f t="shared" si="5"/>
        <v>0.6235493022322836</v>
      </c>
      <c r="AD47" s="71">
        <v>2156</v>
      </c>
      <c r="AE47" s="71">
        <v>0.5060973462752785</v>
      </c>
      <c r="AF47" s="39">
        <v>45</v>
      </c>
      <c r="AG47" s="43">
        <f t="shared" si="6"/>
        <v>0.012895091268590423</v>
      </c>
      <c r="AH47" s="71">
        <v>64</v>
      </c>
      <c r="AI47" s="43">
        <v>0.0150232978486168</v>
      </c>
      <c r="AJ47" s="41">
        <v>22271</v>
      </c>
      <c r="AK47" s="43">
        <f t="shared" si="7"/>
        <v>6.381923947617274</v>
      </c>
      <c r="AL47" s="71">
        <v>27200</v>
      </c>
      <c r="AM47" s="43">
        <v>6.384901585662141</v>
      </c>
    </row>
    <row r="48" spans="2:39" s="4" customFormat="1" ht="15">
      <c r="B48" s="1" t="s">
        <v>22</v>
      </c>
      <c r="C48" s="17" t="s">
        <v>57</v>
      </c>
      <c r="D48" s="19">
        <v>6313</v>
      </c>
      <c r="E48" s="20">
        <v>100</v>
      </c>
      <c r="F48" s="19">
        <v>7275</v>
      </c>
      <c r="G48" s="20">
        <v>100</v>
      </c>
      <c r="H48" s="10">
        <v>14</v>
      </c>
      <c r="I48" s="12">
        <f t="shared" si="0"/>
        <v>0.22176461270394424</v>
      </c>
      <c r="J48" s="56">
        <v>93</v>
      </c>
      <c r="K48" s="56">
        <v>1.2783505154639174</v>
      </c>
      <c r="L48" s="3">
        <v>2</v>
      </c>
      <c r="M48" s="12">
        <f t="shared" si="1"/>
        <v>0.03168065895770632</v>
      </c>
      <c r="N48" s="56">
        <v>7</v>
      </c>
      <c r="O48" s="56">
        <v>0.09621993127147767</v>
      </c>
      <c r="P48" s="3">
        <v>13</v>
      </c>
      <c r="Q48" s="12">
        <f t="shared" si="2"/>
        <v>0.20592428322509107</v>
      </c>
      <c r="R48" s="56">
        <v>6</v>
      </c>
      <c r="S48" s="56">
        <v>0.08247422680412371</v>
      </c>
      <c r="T48" s="3">
        <v>7</v>
      </c>
      <c r="U48" s="12">
        <f t="shared" si="3"/>
        <v>0.11088230635197212</v>
      </c>
      <c r="V48" s="56">
        <v>38</v>
      </c>
      <c r="W48" s="56">
        <v>0.5223367697594502</v>
      </c>
      <c r="X48" s="3">
        <v>3</v>
      </c>
      <c r="Y48" s="12">
        <f t="shared" si="4"/>
        <v>0.04752098843655948</v>
      </c>
      <c r="Z48" s="56">
        <v>6</v>
      </c>
      <c r="AA48" s="12">
        <v>0.08247422680412371</v>
      </c>
      <c r="AB48" s="10">
        <v>26</v>
      </c>
      <c r="AC48" s="13">
        <f t="shared" si="5"/>
        <v>0.41184856645018214</v>
      </c>
      <c r="AD48" s="70">
        <v>22</v>
      </c>
      <c r="AE48" s="70">
        <v>0.302405498281787</v>
      </c>
      <c r="AF48" s="3">
        <v>0</v>
      </c>
      <c r="AG48" s="13">
        <f t="shared" si="6"/>
        <v>0</v>
      </c>
      <c r="AH48" s="70">
        <v>5</v>
      </c>
      <c r="AI48" s="13">
        <v>0.06872852233676977</v>
      </c>
      <c r="AJ48" s="10">
        <v>97</v>
      </c>
      <c r="AK48" s="13">
        <f t="shared" si="7"/>
        <v>1.5365119594487566</v>
      </c>
      <c r="AL48" s="70">
        <v>177</v>
      </c>
      <c r="AM48" s="13">
        <v>2.4329896907216497</v>
      </c>
    </row>
    <row r="49" spans="2:39" s="4" customFormat="1" ht="15">
      <c r="B49" s="1"/>
      <c r="C49" s="30" t="s">
        <v>53</v>
      </c>
      <c r="D49" s="35">
        <v>6486</v>
      </c>
      <c r="E49" s="46">
        <v>100</v>
      </c>
      <c r="F49" s="35">
        <v>7614</v>
      </c>
      <c r="G49" s="46">
        <v>100</v>
      </c>
      <c r="H49" s="33">
        <v>6</v>
      </c>
      <c r="I49" s="34">
        <f t="shared" si="0"/>
        <v>0.09250693802035152</v>
      </c>
      <c r="J49" s="57">
        <v>55</v>
      </c>
      <c r="K49" s="57">
        <v>0.7223535592329918</v>
      </c>
      <c r="L49" s="35">
        <v>2</v>
      </c>
      <c r="M49" s="34">
        <f t="shared" si="1"/>
        <v>0.030835646006783842</v>
      </c>
      <c r="N49" s="57">
        <v>2</v>
      </c>
      <c r="O49" s="57">
        <v>0.026267402153926978</v>
      </c>
      <c r="P49" s="35">
        <v>11</v>
      </c>
      <c r="Q49" s="34">
        <f t="shared" si="2"/>
        <v>0.16959605303731112</v>
      </c>
      <c r="R49" s="57">
        <v>9</v>
      </c>
      <c r="S49" s="57">
        <v>0.1182033096926714</v>
      </c>
      <c r="T49" s="35">
        <v>29</v>
      </c>
      <c r="U49" s="34">
        <f t="shared" si="3"/>
        <v>0.44711686709836573</v>
      </c>
      <c r="V49" s="57">
        <v>43</v>
      </c>
      <c r="W49" s="57">
        <v>0.56474914630943</v>
      </c>
      <c r="X49" s="35">
        <v>5</v>
      </c>
      <c r="Y49" s="34">
        <f t="shared" si="4"/>
        <v>0.0770891150169596</v>
      </c>
      <c r="Z49" s="57">
        <v>7</v>
      </c>
      <c r="AA49" s="34">
        <v>0.09193590753874441</v>
      </c>
      <c r="AB49" s="33">
        <v>20</v>
      </c>
      <c r="AC49" s="36">
        <f t="shared" si="5"/>
        <v>0.3083564600678384</v>
      </c>
      <c r="AD49" s="72">
        <v>19</v>
      </c>
      <c r="AE49" s="72">
        <v>0.24954032046230626</v>
      </c>
      <c r="AF49" s="35">
        <v>2</v>
      </c>
      <c r="AG49" s="36">
        <f t="shared" si="6"/>
        <v>0.030835646006783842</v>
      </c>
      <c r="AH49" s="72">
        <v>3</v>
      </c>
      <c r="AI49" s="36">
        <v>0.039401103230890466</v>
      </c>
      <c r="AJ49" s="33">
        <v>108</v>
      </c>
      <c r="AK49" s="36">
        <f t="shared" si="7"/>
        <v>1.6651248843663276</v>
      </c>
      <c r="AL49" s="72">
        <v>138</v>
      </c>
      <c r="AM49" s="36">
        <v>1.8124507486209613</v>
      </c>
    </row>
    <row r="50" spans="2:39" s="7" customFormat="1" ht="15">
      <c r="B50" s="6"/>
      <c r="C50" s="18" t="s">
        <v>54</v>
      </c>
      <c r="D50" s="9">
        <v>12799</v>
      </c>
      <c r="E50" s="21">
        <v>100</v>
      </c>
      <c r="F50" s="9">
        <f>SUM(F48:F49)</f>
        <v>14889</v>
      </c>
      <c r="G50" s="21">
        <v>100</v>
      </c>
      <c r="H50" s="11">
        <v>20</v>
      </c>
      <c r="I50" s="15">
        <f t="shared" si="0"/>
        <v>0.15626220798499882</v>
      </c>
      <c r="J50" s="58">
        <v>148</v>
      </c>
      <c r="K50" s="58">
        <v>0.9940224326684128</v>
      </c>
      <c r="L50" s="9">
        <v>4</v>
      </c>
      <c r="M50" s="15">
        <f t="shared" si="1"/>
        <v>0.03125244159699977</v>
      </c>
      <c r="N50" s="58">
        <v>9</v>
      </c>
      <c r="O50" s="58">
        <v>0.06044731009470078</v>
      </c>
      <c r="P50" s="9">
        <v>24</v>
      </c>
      <c r="Q50" s="15">
        <f t="shared" si="2"/>
        <v>0.1875146495819986</v>
      </c>
      <c r="R50" s="58">
        <v>15</v>
      </c>
      <c r="S50" s="58">
        <v>0.10074551682450132</v>
      </c>
      <c r="T50" s="9">
        <v>36</v>
      </c>
      <c r="U50" s="15">
        <f t="shared" si="3"/>
        <v>0.2812719743729979</v>
      </c>
      <c r="V50" s="58">
        <v>81</v>
      </c>
      <c r="W50" s="58">
        <v>0.5440257908523071</v>
      </c>
      <c r="X50" s="9">
        <v>6</v>
      </c>
      <c r="Y50" s="15">
        <f t="shared" si="4"/>
        <v>0.04687866239549965</v>
      </c>
      <c r="Z50" s="58">
        <v>13</v>
      </c>
      <c r="AA50" s="15">
        <v>0.08731278124790114</v>
      </c>
      <c r="AB50" s="11">
        <v>46</v>
      </c>
      <c r="AC50" s="16">
        <f t="shared" si="5"/>
        <v>0.3594030783654973</v>
      </c>
      <c r="AD50" s="73">
        <v>41</v>
      </c>
      <c r="AE50" s="73">
        <v>0.2753710793203036</v>
      </c>
      <c r="AF50" s="9">
        <v>2</v>
      </c>
      <c r="AG50" s="16">
        <f t="shared" si="6"/>
        <v>0.015626220798499884</v>
      </c>
      <c r="AH50" s="73">
        <v>8</v>
      </c>
      <c r="AI50" s="16">
        <v>0.0537309423064007</v>
      </c>
      <c r="AJ50" s="11">
        <v>205</v>
      </c>
      <c r="AK50" s="16">
        <f t="shared" si="7"/>
        <v>1.601687631846238</v>
      </c>
      <c r="AL50" s="73">
        <v>315</v>
      </c>
      <c r="AM50" s="16">
        <v>2.1156558533145273</v>
      </c>
    </row>
    <row r="51" spans="2:39" s="5" customFormat="1" ht="15">
      <c r="B51" s="28" t="s">
        <v>23</v>
      </c>
      <c r="C51" s="30" t="s">
        <v>57</v>
      </c>
      <c r="D51" s="35">
        <v>33712</v>
      </c>
      <c r="E51" s="46">
        <v>100</v>
      </c>
      <c r="F51" s="35">
        <v>43221</v>
      </c>
      <c r="G51" s="46">
        <v>100</v>
      </c>
      <c r="H51" s="33">
        <v>161</v>
      </c>
      <c r="I51" s="34">
        <f t="shared" si="0"/>
        <v>0.4775747508305648</v>
      </c>
      <c r="J51" s="57">
        <v>257</v>
      </c>
      <c r="K51" s="57">
        <v>0.5946183568172879</v>
      </c>
      <c r="L51" s="35">
        <v>12</v>
      </c>
      <c r="M51" s="34">
        <f t="shared" si="1"/>
        <v>0.03559563360227812</v>
      </c>
      <c r="N51" s="57">
        <v>20</v>
      </c>
      <c r="O51" s="57">
        <v>0.04627380208694847</v>
      </c>
      <c r="P51" s="35">
        <v>93</v>
      </c>
      <c r="Q51" s="34">
        <f t="shared" si="2"/>
        <v>0.27586616041765544</v>
      </c>
      <c r="R51" s="57">
        <v>80</v>
      </c>
      <c r="S51" s="57">
        <v>0.1850952083477939</v>
      </c>
      <c r="T51" s="35">
        <v>195</v>
      </c>
      <c r="U51" s="34">
        <f t="shared" si="3"/>
        <v>0.5784290460370195</v>
      </c>
      <c r="V51" s="57">
        <v>936</v>
      </c>
      <c r="W51" s="57">
        <v>2.1656139376691885</v>
      </c>
      <c r="X51" s="35">
        <v>24</v>
      </c>
      <c r="Y51" s="34">
        <f t="shared" si="4"/>
        <v>0.07119126720455624</v>
      </c>
      <c r="Z51" s="57">
        <v>223</v>
      </c>
      <c r="AA51" s="34">
        <v>0.5159528932694755</v>
      </c>
      <c r="AB51" s="33">
        <v>320</v>
      </c>
      <c r="AC51" s="36">
        <f t="shared" si="5"/>
        <v>0.9492168960607499</v>
      </c>
      <c r="AD51" s="72">
        <v>314</v>
      </c>
      <c r="AE51" s="72">
        <v>0.726498692765091</v>
      </c>
      <c r="AF51" s="35">
        <v>4</v>
      </c>
      <c r="AG51" s="36">
        <f t="shared" si="6"/>
        <v>0.011865211200759373</v>
      </c>
      <c r="AH51" s="72">
        <v>19</v>
      </c>
      <c r="AI51" s="36">
        <v>0.04396011198260105</v>
      </c>
      <c r="AJ51" s="33">
        <v>1170</v>
      </c>
      <c r="AK51" s="36">
        <f t="shared" si="7"/>
        <v>3.470574276222117</v>
      </c>
      <c r="AL51" s="72">
        <v>1849</v>
      </c>
      <c r="AM51" s="36">
        <v>4.278013002938386</v>
      </c>
    </row>
    <row r="52" spans="2:39" s="5" customFormat="1" ht="15">
      <c r="B52" s="28"/>
      <c r="C52" s="44" t="s">
        <v>53</v>
      </c>
      <c r="D52" s="3">
        <v>34219</v>
      </c>
      <c r="E52" s="45">
        <v>100</v>
      </c>
      <c r="F52" s="3">
        <v>43964</v>
      </c>
      <c r="G52" s="45">
        <v>100</v>
      </c>
      <c r="H52" s="10">
        <v>131</v>
      </c>
      <c r="I52" s="12">
        <f t="shared" si="0"/>
        <v>0.3828282533095649</v>
      </c>
      <c r="J52" s="56">
        <v>236</v>
      </c>
      <c r="K52" s="56">
        <v>0.5368028386861978</v>
      </c>
      <c r="L52" s="3">
        <v>24</v>
      </c>
      <c r="M52" s="12">
        <f t="shared" si="1"/>
        <v>0.07013647388877524</v>
      </c>
      <c r="N52" s="56">
        <v>28</v>
      </c>
      <c r="O52" s="56">
        <v>0.06368847238649804</v>
      </c>
      <c r="P52" s="3">
        <v>100</v>
      </c>
      <c r="Q52" s="12">
        <f t="shared" si="2"/>
        <v>0.2922353078698968</v>
      </c>
      <c r="R52" s="56">
        <v>94</v>
      </c>
      <c r="S52" s="56">
        <v>0.21381130015467198</v>
      </c>
      <c r="T52" s="3">
        <v>258</v>
      </c>
      <c r="U52" s="12">
        <f t="shared" si="3"/>
        <v>0.7539670943043338</v>
      </c>
      <c r="V52" s="56">
        <v>992</v>
      </c>
      <c r="W52" s="56">
        <v>2.256391593121645</v>
      </c>
      <c r="X52" s="3">
        <v>37</v>
      </c>
      <c r="Y52" s="12">
        <f t="shared" si="4"/>
        <v>0.10812706391186183</v>
      </c>
      <c r="Z52" s="56">
        <v>244</v>
      </c>
      <c r="AA52" s="12">
        <v>0.5549995450823401</v>
      </c>
      <c r="AB52" s="10">
        <v>309</v>
      </c>
      <c r="AC52" s="13">
        <f t="shared" si="5"/>
        <v>0.9030071013179812</v>
      </c>
      <c r="AD52" s="70">
        <v>364</v>
      </c>
      <c r="AE52" s="70">
        <v>0.8279501410244746</v>
      </c>
      <c r="AF52" s="3">
        <v>3</v>
      </c>
      <c r="AG52" s="13">
        <f t="shared" si="6"/>
        <v>0.008767059236096905</v>
      </c>
      <c r="AH52" s="70">
        <v>18</v>
      </c>
      <c r="AI52" s="13">
        <v>0.04094258939132017</v>
      </c>
      <c r="AJ52" s="10">
        <v>1226</v>
      </c>
      <c r="AK52" s="13">
        <f t="shared" si="7"/>
        <v>3.5828048744849355</v>
      </c>
      <c r="AL52" s="70">
        <v>1976</v>
      </c>
      <c r="AM52" s="13">
        <v>4.494586479847148</v>
      </c>
    </row>
    <row r="53" spans="2:39" s="8" customFormat="1" ht="15">
      <c r="B53" s="29"/>
      <c r="C53" s="38" t="s">
        <v>54</v>
      </c>
      <c r="D53" s="39">
        <v>67931</v>
      </c>
      <c r="E53" s="40">
        <v>100</v>
      </c>
      <c r="F53" s="39">
        <f>SUM(F51:F52)</f>
        <v>87185</v>
      </c>
      <c r="G53" s="40">
        <v>100</v>
      </c>
      <c r="H53" s="41">
        <v>292</v>
      </c>
      <c r="I53" s="42">
        <f t="shared" si="0"/>
        <v>0.4298479339329614</v>
      </c>
      <c r="J53" s="67">
        <v>493</v>
      </c>
      <c r="K53" s="67">
        <v>0.5654642427022998</v>
      </c>
      <c r="L53" s="39">
        <v>36</v>
      </c>
      <c r="M53" s="42">
        <f t="shared" si="1"/>
        <v>0.05299495075885825</v>
      </c>
      <c r="N53" s="67">
        <v>48</v>
      </c>
      <c r="O53" s="67">
        <v>0.05505534208866204</v>
      </c>
      <c r="P53" s="39">
        <v>193</v>
      </c>
      <c r="Q53" s="42">
        <f t="shared" si="2"/>
        <v>0.2841118193461012</v>
      </c>
      <c r="R53" s="67">
        <v>174</v>
      </c>
      <c r="S53" s="67">
        <v>0.1995756150713999</v>
      </c>
      <c r="T53" s="39">
        <v>453</v>
      </c>
      <c r="U53" s="42">
        <f t="shared" si="3"/>
        <v>0.6668531303822997</v>
      </c>
      <c r="V53" s="67">
        <v>1928</v>
      </c>
      <c r="W53" s="67">
        <v>2.211389573894592</v>
      </c>
      <c r="X53" s="39">
        <v>61</v>
      </c>
      <c r="Y53" s="42">
        <f t="shared" si="4"/>
        <v>0.08979699989695426</v>
      </c>
      <c r="Z53" s="67">
        <v>467</v>
      </c>
      <c r="AA53" s="42">
        <v>0.5356425990709411</v>
      </c>
      <c r="AB53" s="41">
        <v>635</v>
      </c>
      <c r="AC53" s="43">
        <f t="shared" si="5"/>
        <v>0.9347720481076386</v>
      </c>
      <c r="AD53" s="71">
        <v>678</v>
      </c>
      <c r="AE53" s="71">
        <v>0.7776567070023512</v>
      </c>
      <c r="AF53" s="39">
        <v>7</v>
      </c>
      <c r="AG53" s="43">
        <f t="shared" si="6"/>
        <v>0.010304573758666882</v>
      </c>
      <c r="AH53" s="71">
        <v>37</v>
      </c>
      <c r="AI53" s="43">
        <v>0.04243849286001032</v>
      </c>
      <c r="AJ53" s="41">
        <v>2396</v>
      </c>
      <c r="AK53" s="43">
        <f t="shared" si="7"/>
        <v>3.5271083893951216</v>
      </c>
      <c r="AL53" s="71">
        <v>3825</v>
      </c>
      <c r="AM53" s="43">
        <v>4.3872225726902565</v>
      </c>
    </row>
    <row r="54" spans="2:39" s="4" customFormat="1" ht="15">
      <c r="B54" s="1" t="s">
        <v>24</v>
      </c>
      <c r="C54" s="17" t="s">
        <v>57</v>
      </c>
      <c r="D54" s="19">
        <v>193084</v>
      </c>
      <c r="E54" s="20">
        <v>100</v>
      </c>
      <c r="F54" s="19">
        <v>198094</v>
      </c>
      <c r="G54" s="20">
        <v>100</v>
      </c>
      <c r="H54" s="10">
        <v>516</v>
      </c>
      <c r="I54" s="12">
        <f t="shared" si="0"/>
        <v>0.2672412007209298</v>
      </c>
      <c r="J54" s="56">
        <v>868</v>
      </c>
      <c r="K54" s="56">
        <v>0.438175815521924</v>
      </c>
      <c r="L54" s="3">
        <v>117</v>
      </c>
      <c r="M54" s="12">
        <f t="shared" si="1"/>
        <v>0.06059538853555965</v>
      </c>
      <c r="N54" s="56">
        <v>131</v>
      </c>
      <c r="O54" s="56">
        <v>0.06613022100618898</v>
      </c>
      <c r="P54" s="3">
        <v>561</v>
      </c>
      <c r="Q54" s="12">
        <f t="shared" si="2"/>
        <v>0.2905471193884527</v>
      </c>
      <c r="R54" s="56">
        <v>420</v>
      </c>
      <c r="S54" s="56">
        <v>0.21202055589770513</v>
      </c>
      <c r="T54" s="3">
        <v>3713</v>
      </c>
      <c r="U54" s="12">
        <f t="shared" si="3"/>
        <v>1.922997244722504</v>
      </c>
      <c r="V54" s="56">
        <v>7591</v>
      </c>
      <c r="W54" s="56">
        <v>3.832019142427333</v>
      </c>
      <c r="X54" s="3">
        <v>942</v>
      </c>
      <c r="Y54" s="12">
        <f t="shared" si="4"/>
        <v>0.4878705641068136</v>
      </c>
      <c r="Z54" s="56">
        <v>2394</v>
      </c>
      <c r="AA54" s="12">
        <v>1.2085171686169194</v>
      </c>
      <c r="AB54" s="10">
        <v>1272</v>
      </c>
      <c r="AC54" s="13">
        <f t="shared" si="5"/>
        <v>0.6587806343353152</v>
      </c>
      <c r="AD54" s="70">
        <v>1221</v>
      </c>
      <c r="AE54" s="70">
        <v>0.6163740446454713</v>
      </c>
      <c r="AF54" s="3">
        <v>55</v>
      </c>
      <c r="AG54" s="13">
        <f t="shared" si="6"/>
        <v>0.028485011704750263</v>
      </c>
      <c r="AH54" s="70">
        <v>86</v>
      </c>
      <c r="AI54" s="13">
        <v>0.043413732874292</v>
      </c>
      <c r="AJ54" s="10">
        <v>14473</v>
      </c>
      <c r="AK54" s="13">
        <f t="shared" si="7"/>
        <v>7.495701352779101</v>
      </c>
      <c r="AL54" s="70">
        <v>12711</v>
      </c>
      <c r="AM54" s="13">
        <v>6.416650680989832</v>
      </c>
    </row>
    <row r="55" spans="2:39" s="4" customFormat="1" ht="15">
      <c r="B55" s="1"/>
      <c r="C55" s="30" t="s">
        <v>53</v>
      </c>
      <c r="D55" s="35">
        <v>210023</v>
      </c>
      <c r="E55" s="46">
        <v>100</v>
      </c>
      <c r="F55" s="35">
        <v>216102</v>
      </c>
      <c r="G55" s="46">
        <v>100</v>
      </c>
      <c r="H55" s="33">
        <v>572</v>
      </c>
      <c r="I55" s="34">
        <f t="shared" si="0"/>
        <v>0.27235112344838425</v>
      </c>
      <c r="J55" s="57">
        <v>879</v>
      </c>
      <c r="K55" s="57">
        <v>0.4067523669378349</v>
      </c>
      <c r="L55" s="35">
        <v>212</v>
      </c>
      <c r="M55" s="34">
        <f t="shared" si="1"/>
        <v>0.10094132547387667</v>
      </c>
      <c r="N55" s="57">
        <v>218</v>
      </c>
      <c r="O55" s="57">
        <v>0.10087828895614108</v>
      </c>
      <c r="P55" s="35">
        <v>587</v>
      </c>
      <c r="Q55" s="34">
        <f t="shared" si="2"/>
        <v>0.2794931983639887</v>
      </c>
      <c r="R55" s="57">
        <v>549</v>
      </c>
      <c r="S55" s="57">
        <v>0.2540467001693645</v>
      </c>
      <c r="T55" s="35">
        <v>4765</v>
      </c>
      <c r="U55" s="34">
        <f t="shared" si="3"/>
        <v>2.26879913152369</v>
      </c>
      <c r="V55" s="57">
        <v>9126</v>
      </c>
      <c r="W55" s="57">
        <v>4.2230058028153366</v>
      </c>
      <c r="X55" s="35">
        <v>1288</v>
      </c>
      <c r="Y55" s="34">
        <f t="shared" si="4"/>
        <v>0.6132661660865715</v>
      </c>
      <c r="Z55" s="57">
        <v>2813</v>
      </c>
      <c r="AA55" s="34">
        <v>1.3017001230900223</v>
      </c>
      <c r="AB55" s="33">
        <v>1339</v>
      </c>
      <c r="AC55" s="36">
        <f t="shared" si="5"/>
        <v>0.6375492207996267</v>
      </c>
      <c r="AD55" s="72">
        <v>1397</v>
      </c>
      <c r="AE55" s="72">
        <v>0.6464539893198582</v>
      </c>
      <c r="AF55" s="35">
        <v>68</v>
      </c>
      <c r="AG55" s="36">
        <f t="shared" si="6"/>
        <v>0.03237740628407365</v>
      </c>
      <c r="AH55" s="72">
        <v>118</v>
      </c>
      <c r="AI55" s="36">
        <v>0.054603844480847014</v>
      </c>
      <c r="AJ55" s="33">
        <v>18024</v>
      </c>
      <c r="AK55" s="36">
        <f t="shared" si="7"/>
        <v>8.581917218590345</v>
      </c>
      <c r="AL55" s="72">
        <v>15100</v>
      </c>
      <c r="AM55" s="36">
        <v>6.987441115769405</v>
      </c>
    </row>
    <row r="56" spans="2:39" s="7" customFormat="1" ht="15">
      <c r="B56" s="6"/>
      <c r="C56" s="18" t="s">
        <v>54</v>
      </c>
      <c r="D56" s="9">
        <v>403107</v>
      </c>
      <c r="E56" s="21">
        <v>100</v>
      </c>
      <c r="F56" s="9">
        <f>SUM(F54:F55)</f>
        <v>414196</v>
      </c>
      <c r="G56" s="21">
        <v>100</v>
      </c>
      <c r="H56" s="11">
        <v>1088</v>
      </c>
      <c r="I56" s="15">
        <f t="shared" si="0"/>
        <v>0.26990352437442167</v>
      </c>
      <c r="J56" s="58">
        <v>1747</v>
      </c>
      <c r="K56" s="58">
        <v>0.4217809925735642</v>
      </c>
      <c r="L56" s="9">
        <v>329</v>
      </c>
      <c r="M56" s="15">
        <f t="shared" si="1"/>
        <v>0.08161604735219186</v>
      </c>
      <c r="N56" s="58">
        <v>349</v>
      </c>
      <c r="O56" s="58">
        <v>0.08425962587760384</v>
      </c>
      <c r="P56" s="9">
        <v>1148</v>
      </c>
      <c r="Q56" s="15">
        <f t="shared" si="2"/>
        <v>0.2847879099097758</v>
      </c>
      <c r="R56" s="58">
        <v>969</v>
      </c>
      <c r="S56" s="58">
        <v>0.23394721339655622</v>
      </c>
      <c r="T56" s="9">
        <v>8478</v>
      </c>
      <c r="U56" s="15">
        <f t="shared" si="3"/>
        <v>2.1031636761455395</v>
      </c>
      <c r="V56" s="58">
        <v>16717</v>
      </c>
      <c r="W56" s="58">
        <v>4.036011936377946</v>
      </c>
      <c r="X56" s="9">
        <v>2230</v>
      </c>
      <c r="Y56" s="15">
        <f t="shared" si="4"/>
        <v>0.5532029957306621</v>
      </c>
      <c r="Z56" s="58">
        <v>5207</v>
      </c>
      <c r="AA56" s="15">
        <v>1.2571343035664273</v>
      </c>
      <c r="AB56" s="11">
        <v>2611</v>
      </c>
      <c r="AC56" s="16">
        <f t="shared" si="5"/>
        <v>0.6477188438801609</v>
      </c>
      <c r="AD56" s="73">
        <v>2618</v>
      </c>
      <c r="AE56" s="73">
        <v>0.632067909878415</v>
      </c>
      <c r="AF56" s="9">
        <v>123</v>
      </c>
      <c r="AG56" s="16">
        <f t="shared" si="6"/>
        <v>0.03051299034747598</v>
      </c>
      <c r="AH56" s="73">
        <v>204</v>
      </c>
      <c r="AI56" s="16">
        <v>0.049252044925590786</v>
      </c>
      <c r="AJ56" s="11">
        <v>32497</v>
      </c>
      <c r="AK56" s="16">
        <f t="shared" si="7"/>
        <v>8.061631279040057</v>
      </c>
      <c r="AL56" s="73">
        <v>27811</v>
      </c>
      <c r="AM56" s="16">
        <v>6.714454026596105</v>
      </c>
    </row>
    <row r="57" spans="2:39" s="5" customFormat="1" ht="15">
      <c r="B57" s="28" t="s">
        <v>25</v>
      </c>
      <c r="C57" s="30" t="s">
        <v>57</v>
      </c>
      <c r="D57" s="35">
        <v>83383</v>
      </c>
      <c r="E57" s="46">
        <v>100</v>
      </c>
      <c r="F57" s="35">
        <v>87278</v>
      </c>
      <c r="G57" s="46">
        <v>100</v>
      </c>
      <c r="H57" s="33">
        <v>404</v>
      </c>
      <c r="I57" s="34">
        <f t="shared" si="0"/>
        <v>0.48451123130614154</v>
      </c>
      <c r="J57" s="57">
        <v>459</v>
      </c>
      <c r="K57" s="57">
        <v>0.5259057265290222</v>
      </c>
      <c r="L57" s="35">
        <v>32</v>
      </c>
      <c r="M57" s="34">
        <f t="shared" si="1"/>
        <v>0.03837712723216963</v>
      </c>
      <c r="N57" s="57">
        <v>32</v>
      </c>
      <c r="O57" s="57">
        <v>0.036664451522720506</v>
      </c>
      <c r="P57" s="35">
        <v>266</v>
      </c>
      <c r="Q57" s="34">
        <f t="shared" si="2"/>
        <v>0.31900987011741</v>
      </c>
      <c r="R57" s="57">
        <v>195</v>
      </c>
      <c r="S57" s="57">
        <v>0.22342400146657804</v>
      </c>
      <c r="T57" s="35">
        <v>1243</v>
      </c>
      <c r="U57" s="34">
        <f t="shared" si="3"/>
        <v>1.490711535924589</v>
      </c>
      <c r="V57" s="57">
        <v>1757</v>
      </c>
      <c r="W57" s="57">
        <v>2.0131075414193726</v>
      </c>
      <c r="X57" s="35">
        <v>75</v>
      </c>
      <c r="Y57" s="34">
        <f t="shared" si="4"/>
        <v>0.08994639195039757</v>
      </c>
      <c r="Z57" s="57">
        <v>155</v>
      </c>
      <c r="AA57" s="34">
        <v>0.17759343706317743</v>
      </c>
      <c r="AB57" s="33">
        <v>391</v>
      </c>
      <c r="AC57" s="36">
        <f t="shared" si="5"/>
        <v>0.4689205233680726</v>
      </c>
      <c r="AD57" s="72">
        <v>380</v>
      </c>
      <c r="AE57" s="72">
        <v>0.43539036183230595</v>
      </c>
      <c r="AF57" s="35">
        <v>20</v>
      </c>
      <c r="AG57" s="36">
        <f t="shared" si="6"/>
        <v>0.023985704520106017</v>
      </c>
      <c r="AH57" s="72">
        <v>26</v>
      </c>
      <c r="AI57" s="36">
        <v>0.02978986686221041</v>
      </c>
      <c r="AJ57" s="33">
        <v>4514</v>
      </c>
      <c r="AK57" s="36">
        <f t="shared" si="7"/>
        <v>5.413573510187928</v>
      </c>
      <c r="AL57" s="72">
        <v>3004</v>
      </c>
      <c r="AM57" s="36">
        <v>3.4418753866953873</v>
      </c>
    </row>
    <row r="58" spans="2:39" s="5" customFormat="1" ht="15">
      <c r="B58" s="28" t="s">
        <v>56</v>
      </c>
      <c r="C58" s="44" t="s">
        <v>53</v>
      </c>
      <c r="D58" s="3">
        <v>88862</v>
      </c>
      <c r="E58" s="45">
        <v>100</v>
      </c>
      <c r="F58" s="3">
        <v>93963</v>
      </c>
      <c r="G58" s="45">
        <v>100</v>
      </c>
      <c r="H58" s="10">
        <v>422</v>
      </c>
      <c r="I58" s="12">
        <f t="shared" si="0"/>
        <v>0.4748936553307376</v>
      </c>
      <c r="J58" s="56">
        <v>500</v>
      </c>
      <c r="K58" s="56">
        <v>0.5321243468173643</v>
      </c>
      <c r="L58" s="3">
        <v>72</v>
      </c>
      <c r="M58" s="12">
        <f t="shared" si="1"/>
        <v>0.08102450991424906</v>
      </c>
      <c r="N58" s="56">
        <v>61</v>
      </c>
      <c r="O58" s="56">
        <v>0.06491917031171844</v>
      </c>
      <c r="P58" s="3">
        <v>287</v>
      </c>
      <c r="Q58" s="12">
        <f t="shared" si="2"/>
        <v>0.32297269924152056</v>
      </c>
      <c r="R58" s="56">
        <v>248</v>
      </c>
      <c r="S58" s="56">
        <v>0.2639336760214127</v>
      </c>
      <c r="T58" s="3">
        <v>1755</v>
      </c>
      <c r="U58" s="12">
        <f t="shared" si="3"/>
        <v>1.9749724291598207</v>
      </c>
      <c r="V58" s="56">
        <v>2480</v>
      </c>
      <c r="W58" s="56">
        <v>2.639336760214127</v>
      </c>
      <c r="X58" s="3">
        <v>124</v>
      </c>
      <c r="Y58" s="12">
        <f t="shared" si="4"/>
        <v>0.1395422115189845</v>
      </c>
      <c r="Z58" s="56">
        <v>224</v>
      </c>
      <c r="AA58" s="12">
        <v>0.2383917073741792</v>
      </c>
      <c r="AB58" s="10">
        <v>462</v>
      </c>
      <c r="AC58" s="13">
        <f t="shared" si="5"/>
        <v>0.5199072719497648</v>
      </c>
      <c r="AD58" s="70">
        <v>419</v>
      </c>
      <c r="AE58" s="70">
        <v>0.4459202026329513</v>
      </c>
      <c r="AF58" s="3">
        <v>13</v>
      </c>
      <c r="AG58" s="13">
        <f t="shared" si="6"/>
        <v>0.014629425401183858</v>
      </c>
      <c r="AH58" s="70">
        <v>33</v>
      </c>
      <c r="AI58" s="13">
        <v>0.03512020688994604</v>
      </c>
      <c r="AJ58" s="10">
        <v>5618</v>
      </c>
      <c r="AK58" s="13">
        <f t="shared" si="7"/>
        <v>6.322162454142378</v>
      </c>
      <c r="AL58" s="70">
        <v>3965</v>
      </c>
      <c r="AM58" s="13">
        <v>4.2197460702616985</v>
      </c>
    </row>
    <row r="59" spans="2:39" s="8" customFormat="1" ht="15">
      <c r="B59" s="29"/>
      <c r="C59" s="38" t="s">
        <v>54</v>
      </c>
      <c r="D59" s="39">
        <v>172245</v>
      </c>
      <c r="E59" s="40">
        <v>100</v>
      </c>
      <c r="F59" s="39">
        <f>SUM(F57:F58)</f>
        <v>181241</v>
      </c>
      <c r="G59" s="40">
        <v>100</v>
      </c>
      <c r="H59" s="41">
        <v>831</v>
      </c>
      <c r="I59" s="42">
        <f t="shared" si="0"/>
        <v>0.48245232082208483</v>
      </c>
      <c r="J59" s="67">
        <v>959</v>
      </c>
      <c r="K59" s="67">
        <v>0.5291297223034523</v>
      </c>
      <c r="L59" s="39">
        <v>104</v>
      </c>
      <c r="M59" s="42">
        <f t="shared" si="1"/>
        <v>0.06037911114981567</v>
      </c>
      <c r="N59" s="67">
        <v>93</v>
      </c>
      <c r="O59" s="67">
        <v>0.051312892778124154</v>
      </c>
      <c r="P59" s="39">
        <v>553</v>
      </c>
      <c r="Q59" s="42">
        <f t="shared" si="2"/>
        <v>0.321054312171616</v>
      </c>
      <c r="R59" s="67">
        <v>443</v>
      </c>
      <c r="S59" s="67">
        <v>0.24442593011515054</v>
      </c>
      <c r="T59" s="39">
        <v>2998</v>
      </c>
      <c r="U59" s="42">
        <f t="shared" si="3"/>
        <v>1.7405439925687247</v>
      </c>
      <c r="V59" s="67">
        <v>4237</v>
      </c>
      <c r="W59" s="67">
        <v>2.3377712548485166</v>
      </c>
      <c r="X59" s="39">
        <v>199</v>
      </c>
      <c r="Y59" s="42">
        <f t="shared" si="4"/>
        <v>0.11553310691166652</v>
      </c>
      <c r="Z59" s="67">
        <v>379</v>
      </c>
      <c r="AA59" s="42">
        <v>0.20911383185923715</v>
      </c>
      <c r="AB59" s="41">
        <v>853</v>
      </c>
      <c r="AC59" s="43">
        <f t="shared" si="5"/>
        <v>0.4952248251037766</v>
      </c>
      <c r="AD59" s="71">
        <v>799</v>
      </c>
      <c r="AE59" s="71">
        <v>0.4408494766636688</v>
      </c>
      <c r="AF59" s="39">
        <v>33</v>
      </c>
      <c r="AG59" s="43">
        <f t="shared" si="6"/>
        <v>0.019158756422537664</v>
      </c>
      <c r="AH59" s="71">
        <v>59</v>
      </c>
      <c r="AI59" s="43">
        <v>0.03255334057967016</v>
      </c>
      <c r="AJ59" s="41">
        <v>10132</v>
      </c>
      <c r="AK59" s="43">
        <f t="shared" si="7"/>
        <v>5.882318790095503</v>
      </c>
      <c r="AL59" s="71">
        <v>6969</v>
      </c>
      <c r="AM59" s="43">
        <v>3.84515644914782</v>
      </c>
    </row>
    <row r="60" spans="2:39" s="4" customFormat="1" ht="15">
      <c r="B60" s="1" t="s">
        <v>26</v>
      </c>
      <c r="C60" s="17" t="s">
        <v>57</v>
      </c>
      <c r="D60" s="19">
        <v>76254</v>
      </c>
      <c r="E60" s="20">
        <v>100</v>
      </c>
      <c r="F60" s="19">
        <v>81188</v>
      </c>
      <c r="G60" s="20">
        <v>100</v>
      </c>
      <c r="H60" s="10">
        <v>532</v>
      </c>
      <c r="I60" s="12">
        <f t="shared" si="0"/>
        <v>0.6976683190390013</v>
      </c>
      <c r="J60" s="56">
        <v>548</v>
      </c>
      <c r="K60" s="56">
        <v>0.674976597526728</v>
      </c>
      <c r="L60" s="3">
        <v>29</v>
      </c>
      <c r="M60" s="12">
        <f t="shared" si="1"/>
        <v>0.038030791827313976</v>
      </c>
      <c r="N60" s="56">
        <v>37</v>
      </c>
      <c r="O60" s="56">
        <v>0.04557323742424989</v>
      </c>
      <c r="P60" s="3">
        <v>263</v>
      </c>
      <c r="Q60" s="12">
        <f t="shared" si="2"/>
        <v>0.3448999396752957</v>
      </c>
      <c r="R60" s="56">
        <v>226</v>
      </c>
      <c r="S60" s="56">
        <v>0.27836626102379664</v>
      </c>
      <c r="T60" s="3">
        <v>761</v>
      </c>
      <c r="U60" s="12">
        <f t="shared" si="3"/>
        <v>0.9979804338133081</v>
      </c>
      <c r="V60" s="56">
        <v>893</v>
      </c>
      <c r="W60" s="56">
        <v>1.0999162437798689</v>
      </c>
      <c r="X60" s="3">
        <v>59</v>
      </c>
      <c r="Y60" s="12">
        <f t="shared" si="4"/>
        <v>0.07737299026936292</v>
      </c>
      <c r="Z60" s="56">
        <v>108</v>
      </c>
      <c r="AA60" s="12">
        <v>0.13302458491402672</v>
      </c>
      <c r="AB60" s="10">
        <v>556</v>
      </c>
      <c r="AC60" s="13">
        <f t="shared" si="5"/>
        <v>0.7291420777926404</v>
      </c>
      <c r="AD60" s="70">
        <v>498</v>
      </c>
      <c r="AE60" s="70">
        <v>0.613391141548012</v>
      </c>
      <c r="AF60" s="3">
        <v>18</v>
      </c>
      <c r="AG60" s="13">
        <f t="shared" si="6"/>
        <v>0.023605319065229367</v>
      </c>
      <c r="AH60" s="70">
        <v>42</v>
      </c>
      <c r="AI60" s="13">
        <v>0.0517317830221215</v>
      </c>
      <c r="AJ60" s="10">
        <v>3745</v>
      </c>
      <c r="AK60" s="13">
        <f t="shared" si="7"/>
        <v>4.911217772182443</v>
      </c>
      <c r="AL60" s="70">
        <v>2352</v>
      </c>
      <c r="AM60" s="13">
        <v>2.8969798492388037</v>
      </c>
    </row>
    <row r="61" spans="2:39" s="4" customFormat="1" ht="15">
      <c r="B61" s="1"/>
      <c r="C61" s="30" t="s">
        <v>53</v>
      </c>
      <c r="D61" s="35">
        <v>81867</v>
      </c>
      <c r="E61" s="46">
        <v>100</v>
      </c>
      <c r="F61" s="35">
        <v>86636</v>
      </c>
      <c r="G61" s="46">
        <v>100</v>
      </c>
      <c r="H61" s="33">
        <v>512</v>
      </c>
      <c r="I61" s="34">
        <f t="shared" si="0"/>
        <v>0.6254046196880306</v>
      </c>
      <c r="J61" s="57">
        <v>536</v>
      </c>
      <c r="K61" s="57">
        <v>0.618680456161411</v>
      </c>
      <c r="L61" s="35">
        <v>76</v>
      </c>
      <c r="M61" s="34">
        <f t="shared" si="1"/>
        <v>0.09283349823494204</v>
      </c>
      <c r="N61" s="57">
        <v>94</v>
      </c>
      <c r="O61" s="57">
        <v>0.10849993074472505</v>
      </c>
      <c r="P61" s="35">
        <v>312</v>
      </c>
      <c r="Q61" s="34">
        <f t="shared" si="2"/>
        <v>0.3811059401223936</v>
      </c>
      <c r="R61" s="57">
        <v>288</v>
      </c>
      <c r="S61" s="57">
        <v>0.3324253197285193</v>
      </c>
      <c r="T61" s="35">
        <v>312</v>
      </c>
      <c r="U61" s="34">
        <f t="shared" si="3"/>
        <v>0.3811059401223936</v>
      </c>
      <c r="V61" s="57">
        <v>1345</v>
      </c>
      <c r="W61" s="57">
        <v>1.5524724133154808</v>
      </c>
      <c r="X61" s="35">
        <v>79</v>
      </c>
      <c r="Y61" s="34">
        <f t="shared" si="4"/>
        <v>0.0964979784284266</v>
      </c>
      <c r="Z61" s="57">
        <v>147</v>
      </c>
      <c r="AA61" s="34">
        <v>0.16967542361143173</v>
      </c>
      <c r="AB61" s="33">
        <v>612</v>
      </c>
      <c r="AC61" s="36">
        <f t="shared" si="5"/>
        <v>0.747553959470849</v>
      </c>
      <c r="AD61" s="72">
        <v>607</v>
      </c>
      <c r="AE61" s="72">
        <v>0.7006325315111501</v>
      </c>
      <c r="AF61" s="35">
        <v>10</v>
      </c>
      <c r="AG61" s="36">
        <f t="shared" si="6"/>
        <v>0.012214933978281847</v>
      </c>
      <c r="AH61" s="72">
        <v>81</v>
      </c>
      <c r="AI61" s="36">
        <v>0.09349462117364606</v>
      </c>
      <c r="AJ61" s="33">
        <v>4607</v>
      </c>
      <c r="AK61" s="36">
        <f t="shared" si="7"/>
        <v>5.627420083794447</v>
      </c>
      <c r="AL61" s="72">
        <v>3098</v>
      </c>
      <c r="AM61" s="36">
        <v>3.5758806962463643</v>
      </c>
    </row>
    <row r="62" spans="2:39" s="7" customFormat="1" ht="15">
      <c r="B62" s="6"/>
      <c r="C62" s="18" t="s">
        <v>54</v>
      </c>
      <c r="D62" s="9">
        <v>158121</v>
      </c>
      <c r="E62" s="21">
        <v>100</v>
      </c>
      <c r="F62" s="9">
        <f>SUM(F60:F61)</f>
        <v>167824</v>
      </c>
      <c r="G62" s="21">
        <v>100</v>
      </c>
      <c r="H62" s="11">
        <v>1044</v>
      </c>
      <c r="I62" s="15">
        <f t="shared" si="0"/>
        <v>0.660253856224031</v>
      </c>
      <c r="J62" s="58">
        <v>1084</v>
      </c>
      <c r="K62" s="58">
        <v>0.6459147678520355</v>
      </c>
      <c r="L62" s="9">
        <v>105</v>
      </c>
      <c r="M62" s="15">
        <f t="shared" si="1"/>
        <v>0.06640484186161232</v>
      </c>
      <c r="N62" s="58">
        <v>131</v>
      </c>
      <c r="O62" s="58">
        <v>0.07805796548765373</v>
      </c>
      <c r="P62" s="9">
        <v>575</v>
      </c>
      <c r="Q62" s="15">
        <f t="shared" si="2"/>
        <v>0.36364556257549596</v>
      </c>
      <c r="R62" s="58">
        <v>514</v>
      </c>
      <c r="S62" s="58">
        <v>0.3062732386309467</v>
      </c>
      <c r="T62" s="9">
        <v>575</v>
      </c>
      <c r="U62" s="15">
        <f t="shared" si="3"/>
        <v>0.36364556257549596</v>
      </c>
      <c r="V62" s="58">
        <v>2238</v>
      </c>
      <c r="W62" s="58">
        <v>1.3335398989417486</v>
      </c>
      <c r="X62" s="9">
        <v>138</v>
      </c>
      <c r="Y62" s="15">
        <f t="shared" si="4"/>
        <v>0.08727493501811903</v>
      </c>
      <c r="Z62" s="58">
        <v>255</v>
      </c>
      <c r="AA62" s="15">
        <v>0.1519448946515397</v>
      </c>
      <c r="AB62" s="11">
        <v>1168</v>
      </c>
      <c r="AC62" s="16">
        <f t="shared" si="5"/>
        <v>0.7386748123272684</v>
      </c>
      <c r="AD62" s="73">
        <v>1105</v>
      </c>
      <c r="AE62" s="73">
        <v>0.6584278768233387</v>
      </c>
      <c r="AF62" s="9">
        <v>38</v>
      </c>
      <c r="AG62" s="16">
        <f t="shared" si="6"/>
        <v>0.02403222848325017</v>
      </c>
      <c r="AH62" s="73">
        <v>123</v>
      </c>
      <c r="AI62" s="16">
        <v>0.07329106683191916</v>
      </c>
      <c r="AJ62" s="11">
        <v>8352</v>
      </c>
      <c r="AK62" s="16">
        <f t="shared" si="7"/>
        <v>5.282030849792248</v>
      </c>
      <c r="AL62" s="73">
        <v>5450</v>
      </c>
      <c r="AM62" s="16">
        <v>3.247449709219182</v>
      </c>
    </row>
    <row r="63" spans="2:39" s="5" customFormat="1" ht="15">
      <c r="B63" s="28" t="s">
        <v>27</v>
      </c>
      <c r="C63" s="30" t="s">
        <v>57</v>
      </c>
      <c r="D63" s="35">
        <v>114134</v>
      </c>
      <c r="E63" s="46">
        <v>100</v>
      </c>
      <c r="F63" s="35">
        <v>131291</v>
      </c>
      <c r="G63" s="46">
        <v>100</v>
      </c>
      <c r="H63" s="33">
        <v>285</v>
      </c>
      <c r="I63" s="34">
        <f t="shared" si="0"/>
        <v>0.2497064853593145</v>
      </c>
      <c r="J63" s="57">
        <v>370</v>
      </c>
      <c r="K63" s="57">
        <v>0.28181672772695765</v>
      </c>
      <c r="L63" s="35">
        <v>39</v>
      </c>
      <c r="M63" s="34">
        <f t="shared" si="1"/>
        <v>0.03417036115443251</v>
      </c>
      <c r="N63" s="57">
        <v>31</v>
      </c>
      <c r="O63" s="57">
        <v>0.023611671782528886</v>
      </c>
      <c r="P63" s="35">
        <v>277</v>
      </c>
      <c r="Q63" s="34">
        <f t="shared" si="2"/>
        <v>0.24269718050712322</v>
      </c>
      <c r="R63" s="57">
        <v>241</v>
      </c>
      <c r="S63" s="57">
        <v>0.18356170643836972</v>
      </c>
      <c r="T63" s="35">
        <v>2064</v>
      </c>
      <c r="U63" s="34">
        <f t="shared" si="3"/>
        <v>1.8084006518653513</v>
      </c>
      <c r="V63" s="57">
        <v>4135</v>
      </c>
      <c r="W63" s="57">
        <v>3.1494923490566755</v>
      </c>
      <c r="X63" s="35">
        <v>64</v>
      </c>
      <c r="Y63" s="34">
        <f t="shared" si="4"/>
        <v>0.05607443881753027</v>
      </c>
      <c r="Z63" s="57">
        <v>210</v>
      </c>
      <c r="AA63" s="34">
        <v>0.15995003465584084</v>
      </c>
      <c r="AB63" s="33">
        <v>556</v>
      </c>
      <c r="AC63" s="36">
        <f t="shared" si="5"/>
        <v>0.4871466872272942</v>
      </c>
      <c r="AD63" s="72">
        <v>553</v>
      </c>
      <c r="AE63" s="72">
        <v>0.42120175792704756</v>
      </c>
      <c r="AF63" s="35">
        <v>13</v>
      </c>
      <c r="AG63" s="36">
        <f t="shared" si="6"/>
        <v>0.011390120384810836</v>
      </c>
      <c r="AH63" s="72">
        <v>22</v>
      </c>
      <c r="AI63" s="36">
        <v>0.016756670297278564</v>
      </c>
      <c r="AJ63" s="33">
        <v>4350</v>
      </c>
      <c r="AK63" s="36">
        <f t="shared" si="7"/>
        <v>3.8113095133790105</v>
      </c>
      <c r="AL63" s="72">
        <v>5562</v>
      </c>
      <c r="AM63" s="36">
        <v>4.236390917884699</v>
      </c>
    </row>
    <row r="64" spans="2:39" s="5" customFormat="1" ht="15">
      <c r="B64" s="28"/>
      <c r="C64" s="44" t="s">
        <v>53</v>
      </c>
      <c r="D64" s="3">
        <v>116074</v>
      </c>
      <c r="E64" s="45">
        <v>100</v>
      </c>
      <c r="F64" s="3">
        <v>134690</v>
      </c>
      <c r="G64" s="45">
        <v>100</v>
      </c>
      <c r="H64" s="10">
        <v>286</v>
      </c>
      <c r="I64" s="12">
        <f t="shared" si="0"/>
        <v>0.24639454141323638</v>
      </c>
      <c r="J64" s="56">
        <v>352</v>
      </c>
      <c r="K64" s="56">
        <v>0.26134085678224067</v>
      </c>
      <c r="L64" s="3">
        <v>51</v>
      </c>
      <c r="M64" s="12">
        <f t="shared" si="1"/>
        <v>0.043937488154108584</v>
      </c>
      <c r="N64" s="56">
        <v>60</v>
      </c>
      <c r="O64" s="56">
        <v>0.0445467369515183</v>
      </c>
      <c r="P64" s="3">
        <v>336</v>
      </c>
      <c r="Q64" s="12">
        <f t="shared" si="2"/>
        <v>0.2894705101917742</v>
      </c>
      <c r="R64" s="56">
        <v>319</v>
      </c>
      <c r="S64" s="56">
        <v>0.23684015145890563</v>
      </c>
      <c r="T64" s="3">
        <v>2597</v>
      </c>
      <c r="U64" s="12">
        <f t="shared" si="3"/>
        <v>2.237365818357255</v>
      </c>
      <c r="V64" s="56">
        <v>4929</v>
      </c>
      <c r="W64" s="56">
        <v>3.659514440567228</v>
      </c>
      <c r="X64" s="3">
        <v>126</v>
      </c>
      <c r="Y64" s="12">
        <f t="shared" si="4"/>
        <v>0.10855144132191533</v>
      </c>
      <c r="Z64" s="56">
        <v>294</v>
      </c>
      <c r="AA64" s="12">
        <v>0.2182790110624397</v>
      </c>
      <c r="AB64" s="10">
        <v>592</v>
      </c>
      <c r="AC64" s="13">
        <f t="shared" si="5"/>
        <v>0.5100194703378879</v>
      </c>
      <c r="AD64" s="70">
        <v>568</v>
      </c>
      <c r="AE64" s="70">
        <v>0.42170910980770654</v>
      </c>
      <c r="AF64" s="3">
        <v>14</v>
      </c>
      <c r="AG64" s="13">
        <f t="shared" si="6"/>
        <v>0.012061271257990593</v>
      </c>
      <c r="AH64" s="70">
        <v>21</v>
      </c>
      <c r="AI64" s="13">
        <v>0.015591357933031406</v>
      </c>
      <c r="AJ64" s="10">
        <v>5150</v>
      </c>
      <c r="AK64" s="13">
        <f t="shared" si="7"/>
        <v>4.436824784189397</v>
      </c>
      <c r="AL64" s="70">
        <v>6543</v>
      </c>
      <c r="AM64" s="13">
        <v>4.857821664563071</v>
      </c>
    </row>
    <row r="65" spans="2:39" s="8" customFormat="1" ht="15">
      <c r="B65" s="29"/>
      <c r="C65" s="38" t="s">
        <v>54</v>
      </c>
      <c r="D65" s="39">
        <v>230208</v>
      </c>
      <c r="E65" s="40">
        <v>100</v>
      </c>
      <c r="F65" s="39">
        <f>SUM(F63:F64)</f>
        <v>265981</v>
      </c>
      <c r="G65" s="40">
        <v>100</v>
      </c>
      <c r="H65" s="41">
        <v>571</v>
      </c>
      <c r="I65" s="42">
        <f t="shared" si="0"/>
        <v>0.24803655824298027</v>
      </c>
      <c r="J65" s="67">
        <v>722</v>
      </c>
      <c r="K65" s="67">
        <v>0.27144796056861203</v>
      </c>
      <c r="L65" s="39">
        <v>90</v>
      </c>
      <c r="M65" s="42">
        <f t="shared" si="1"/>
        <v>0.03909507923269391</v>
      </c>
      <c r="N65" s="67">
        <v>91</v>
      </c>
      <c r="O65" s="67">
        <v>0.034212970099367995</v>
      </c>
      <c r="P65" s="39">
        <v>633</v>
      </c>
      <c r="Q65" s="42">
        <f t="shared" si="2"/>
        <v>0.27496872393661387</v>
      </c>
      <c r="R65" s="67">
        <v>560</v>
      </c>
      <c r="S65" s="67">
        <v>0.21054135445764924</v>
      </c>
      <c r="T65" s="39">
        <v>4661</v>
      </c>
      <c r="U65" s="42">
        <f t="shared" si="3"/>
        <v>2.0246907144842923</v>
      </c>
      <c r="V65" s="67">
        <v>9064</v>
      </c>
      <c r="W65" s="67">
        <v>3.407762208578808</v>
      </c>
      <c r="X65" s="39">
        <v>190</v>
      </c>
      <c r="Y65" s="42">
        <f t="shared" si="4"/>
        <v>0.08253405615790937</v>
      </c>
      <c r="Z65" s="67">
        <v>504</v>
      </c>
      <c r="AA65" s="42">
        <v>0.1894872190118843</v>
      </c>
      <c r="AB65" s="41">
        <v>1148</v>
      </c>
      <c r="AC65" s="43">
        <f t="shared" si="5"/>
        <v>0.49867945510147343</v>
      </c>
      <c r="AD65" s="71">
        <v>1121</v>
      </c>
      <c r="AE65" s="71">
        <v>0.4214586756196871</v>
      </c>
      <c r="AF65" s="39">
        <v>27</v>
      </c>
      <c r="AG65" s="43">
        <f t="shared" si="6"/>
        <v>0.011728523769808173</v>
      </c>
      <c r="AH65" s="71">
        <v>43</v>
      </c>
      <c r="AI65" s="43">
        <v>0.016166568288712352</v>
      </c>
      <c r="AJ65" s="41">
        <v>9500</v>
      </c>
      <c r="AK65" s="43">
        <f t="shared" si="7"/>
        <v>4.126702807895469</v>
      </c>
      <c r="AL65" s="71">
        <v>12105</v>
      </c>
      <c r="AM65" s="43">
        <v>4.551076956624722</v>
      </c>
    </row>
    <row r="66" spans="2:39" s="4" customFormat="1" ht="15">
      <c r="B66" s="1" t="s">
        <v>28</v>
      </c>
      <c r="C66" s="17" t="s">
        <v>57</v>
      </c>
      <c r="D66" s="19">
        <v>612967</v>
      </c>
      <c r="E66" s="20">
        <v>100</v>
      </c>
      <c r="F66" s="19">
        <v>866690</v>
      </c>
      <c r="G66" s="20">
        <v>100</v>
      </c>
      <c r="H66" s="10">
        <v>1105</v>
      </c>
      <c r="I66" s="12">
        <f t="shared" si="0"/>
        <v>0.18027071604180975</v>
      </c>
      <c r="J66" s="56">
        <v>23809</v>
      </c>
      <c r="K66" s="56">
        <v>2.7471183468137395</v>
      </c>
      <c r="L66" s="3">
        <v>198</v>
      </c>
      <c r="M66" s="12">
        <f t="shared" si="1"/>
        <v>0.03230190205998039</v>
      </c>
      <c r="N66" s="56">
        <v>334</v>
      </c>
      <c r="O66" s="56">
        <v>0.03853742399243097</v>
      </c>
      <c r="P66" s="3">
        <v>1484</v>
      </c>
      <c r="Q66" s="12">
        <f t="shared" si="2"/>
        <v>0.2421011245303581</v>
      </c>
      <c r="R66" s="56">
        <v>1803</v>
      </c>
      <c r="S66" s="56">
        <v>0.20803286065375162</v>
      </c>
      <c r="T66" s="3">
        <v>17359</v>
      </c>
      <c r="U66" s="12">
        <f t="shared" si="3"/>
        <v>2.831963221511109</v>
      </c>
      <c r="V66" s="56">
        <v>36018</v>
      </c>
      <c r="W66" s="56">
        <v>4.155811189698739</v>
      </c>
      <c r="X66" s="3">
        <v>965</v>
      </c>
      <c r="Y66" s="12">
        <f t="shared" si="4"/>
        <v>0.1574309873125307</v>
      </c>
      <c r="Z66" s="56">
        <v>3912</v>
      </c>
      <c r="AA66" s="12">
        <v>0.4513724630490717</v>
      </c>
      <c r="AB66" s="10">
        <v>3151</v>
      </c>
      <c r="AC66" s="13">
        <f t="shared" si="5"/>
        <v>0.5140570373282738</v>
      </c>
      <c r="AD66" s="70">
        <v>3707</v>
      </c>
      <c r="AE66" s="70">
        <v>0.42771925371240005</v>
      </c>
      <c r="AF66" s="3">
        <v>168</v>
      </c>
      <c r="AG66" s="13">
        <f t="shared" si="6"/>
        <v>0.027407674475134876</v>
      </c>
      <c r="AH66" s="70">
        <v>268</v>
      </c>
      <c r="AI66" s="13">
        <v>0.03092224440111228</v>
      </c>
      <c r="AJ66" s="10">
        <v>168</v>
      </c>
      <c r="AK66" s="13">
        <f t="shared" si="7"/>
        <v>0.027407674475134876</v>
      </c>
      <c r="AL66" s="70">
        <v>69851</v>
      </c>
      <c r="AM66" s="13">
        <v>8.059513782321245</v>
      </c>
    </row>
    <row r="67" spans="2:39" s="4" customFormat="1" ht="15">
      <c r="B67" s="1"/>
      <c r="C67" s="30" t="s">
        <v>53</v>
      </c>
      <c r="D67" s="35">
        <v>642321</v>
      </c>
      <c r="E67" s="46">
        <v>100</v>
      </c>
      <c r="F67" s="35">
        <v>909126</v>
      </c>
      <c r="G67" s="46">
        <v>100</v>
      </c>
      <c r="H67" s="33">
        <v>10770</v>
      </c>
      <c r="I67" s="34">
        <f t="shared" si="0"/>
        <v>1.676731727594147</v>
      </c>
      <c r="J67" s="57">
        <v>24123</v>
      </c>
      <c r="K67" s="57">
        <v>2.653427577695501</v>
      </c>
      <c r="L67" s="35">
        <v>432</v>
      </c>
      <c r="M67" s="34">
        <f t="shared" si="1"/>
        <v>0.06725609158037804</v>
      </c>
      <c r="N67" s="57">
        <v>556</v>
      </c>
      <c r="O67" s="57">
        <v>0.061157639315122435</v>
      </c>
      <c r="P67" s="35">
        <v>1620</v>
      </c>
      <c r="Q67" s="34">
        <f t="shared" si="2"/>
        <v>0.2522103434264176</v>
      </c>
      <c r="R67" s="57">
        <v>1984</v>
      </c>
      <c r="S67" s="57">
        <v>0.2182315762611563</v>
      </c>
      <c r="T67" s="35">
        <v>21834</v>
      </c>
      <c r="U67" s="34">
        <f t="shared" si="3"/>
        <v>3.3992349619582733</v>
      </c>
      <c r="V67" s="57">
        <v>41789</v>
      </c>
      <c r="W67" s="57">
        <v>4.596612570754769</v>
      </c>
      <c r="X67" s="35">
        <v>1230</v>
      </c>
      <c r="Y67" s="34">
        <f t="shared" si="4"/>
        <v>0.19149303852746524</v>
      </c>
      <c r="Z67" s="57">
        <v>4180</v>
      </c>
      <c r="AA67" s="34">
        <v>0.45978225240505716</v>
      </c>
      <c r="AB67" s="33">
        <v>3325</v>
      </c>
      <c r="AC67" s="36">
        <f t="shared" si="5"/>
        <v>0.5176539456128634</v>
      </c>
      <c r="AD67" s="72">
        <v>3953</v>
      </c>
      <c r="AE67" s="72">
        <v>0.4348132162098543</v>
      </c>
      <c r="AF67" s="35">
        <v>104</v>
      </c>
      <c r="AG67" s="36">
        <f t="shared" si="6"/>
        <v>0.016191281306387306</v>
      </c>
      <c r="AH67" s="72">
        <v>234</v>
      </c>
      <c r="AI67" s="36">
        <v>0.02573900647435009</v>
      </c>
      <c r="AJ67" s="33">
        <v>104</v>
      </c>
      <c r="AK67" s="36">
        <f t="shared" si="7"/>
        <v>0.016191281306387306</v>
      </c>
      <c r="AL67" s="72">
        <v>76819</v>
      </c>
      <c r="AM67" s="36">
        <v>8.44976383911581</v>
      </c>
    </row>
    <row r="68" spans="2:39" s="7" customFormat="1" ht="15">
      <c r="B68" s="6"/>
      <c r="C68" s="18" t="s">
        <v>54</v>
      </c>
      <c r="D68" s="9">
        <v>1255288</v>
      </c>
      <c r="E68" s="21">
        <v>100</v>
      </c>
      <c r="F68" s="9">
        <f>SUM(F66:F67)</f>
        <v>1775816</v>
      </c>
      <c r="G68" s="21">
        <v>100</v>
      </c>
      <c r="H68" s="11">
        <v>21875</v>
      </c>
      <c r="I68" s="15">
        <f t="shared" si="0"/>
        <v>1.7426279865656327</v>
      </c>
      <c r="J68" s="58">
        <v>47932</v>
      </c>
      <c r="K68" s="58">
        <v>2.6991535159048006</v>
      </c>
      <c r="L68" s="9">
        <v>630</v>
      </c>
      <c r="M68" s="15">
        <f t="shared" si="1"/>
        <v>0.050187686013090226</v>
      </c>
      <c r="N68" s="58">
        <v>890</v>
      </c>
      <c r="O68" s="58">
        <v>0.05011780499781509</v>
      </c>
      <c r="P68" s="9">
        <v>3104</v>
      </c>
      <c r="Q68" s="15">
        <f t="shared" si="2"/>
        <v>0.2472739323565588</v>
      </c>
      <c r="R68" s="58">
        <v>3787</v>
      </c>
      <c r="S68" s="58">
        <v>0.21325407587272555</v>
      </c>
      <c r="T68" s="9">
        <v>39193</v>
      </c>
      <c r="U68" s="15">
        <f t="shared" si="3"/>
        <v>3.122231710969913</v>
      </c>
      <c r="V68" s="58">
        <v>77807</v>
      </c>
      <c r="W68" s="58">
        <v>4.381478711758426</v>
      </c>
      <c r="X68" s="9">
        <v>2195</v>
      </c>
      <c r="Y68" s="15">
        <f t="shared" si="4"/>
        <v>0.17486027110910007</v>
      </c>
      <c r="Z68" s="58">
        <v>8092</v>
      </c>
      <c r="AA68" s="15">
        <v>0.4556778404969884</v>
      </c>
      <c r="AB68" s="11">
        <v>6476</v>
      </c>
      <c r="AC68" s="16">
        <f t="shared" si="5"/>
        <v>0.5158975470170989</v>
      </c>
      <c r="AD68" s="73">
        <v>7660</v>
      </c>
      <c r="AE68" s="73">
        <v>0.43135099582389164</v>
      </c>
      <c r="AF68" s="9">
        <v>214</v>
      </c>
      <c r="AG68" s="16">
        <f t="shared" si="6"/>
        <v>0.01704788064571636</v>
      </c>
      <c r="AH68" s="73">
        <v>502</v>
      </c>
      <c r="AI68" s="16">
        <v>0.028268694504385586</v>
      </c>
      <c r="AJ68" s="11">
        <v>214</v>
      </c>
      <c r="AK68" s="16">
        <f t="shared" si="7"/>
        <v>0.01704788064571636</v>
      </c>
      <c r="AL68" s="73">
        <v>146670</v>
      </c>
      <c r="AM68" s="16">
        <v>8.259301639359034</v>
      </c>
    </row>
    <row r="69" spans="2:39" s="5" customFormat="1" ht="15">
      <c r="B69" s="28" t="s">
        <v>29</v>
      </c>
      <c r="C69" s="30" t="s">
        <v>57</v>
      </c>
      <c r="D69" s="35">
        <v>277587</v>
      </c>
      <c r="E69" s="46">
        <v>100</v>
      </c>
      <c r="F69" s="35">
        <v>315263</v>
      </c>
      <c r="G69" s="46">
        <v>100</v>
      </c>
      <c r="H69" s="33">
        <v>2787</v>
      </c>
      <c r="I69" s="34">
        <f t="shared" si="0"/>
        <v>1.0040095537615235</v>
      </c>
      <c r="J69" s="57">
        <v>5335</v>
      </c>
      <c r="K69" s="57">
        <v>1.6922379093011233</v>
      </c>
      <c r="L69" s="35">
        <v>163</v>
      </c>
      <c r="M69" s="34">
        <f t="shared" si="1"/>
        <v>0.05872032912204102</v>
      </c>
      <c r="N69" s="57">
        <v>192</v>
      </c>
      <c r="O69" s="57">
        <v>0.06090153300577612</v>
      </c>
      <c r="P69" s="35">
        <v>24</v>
      </c>
      <c r="Q69" s="34">
        <f t="shared" si="2"/>
        <v>0.008645938030239168</v>
      </c>
      <c r="R69" s="57">
        <v>531</v>
      </c>
      <c r="S69" s="57">
        <v>0.1684308022190996</v>
      </c>
      <c r="T69" s="35">
        <v>2849</v>
      </c>
      <c r="U69" s="34">
        <f t="shared" si="3"/>
        <v>1.0263448936729747</v>
      </c>
      <c r="V69" s="57">
        <v>6610</v>
      </c>
      <c r="W69" s="57">
        <v>2.0966621519176054</v>
      </c>
      <c r="X69" s="35">
        <v>2122</v>
      </c>
      <c r="Y69" s="34">
        <f t="shared" si="4"/>
        <v>0.7644450208403131</v>
      </c>
      <c r="Z69" s="57">
        <v>2941</v>
      </c>
      <c r="AA69" s="34">
        <v>0.9328719196353521</v>
      </c>
      <c r="AB69" s="33">
        <v>740</v>
      </c>
      <c r="AC69" s="36">
        <f t="shared" si="5"/>
        <v>0.2665830892657077</v>
      </c>
      <c r="AD69" s="72">
        <v>696</v>
      </c>
      <c r="AE69" s="72">
        <v>0.22076805714593847</v>
      </c>
      <c r="AF69" s="35">
        <v>59</v>
      </c>
      <c r="AG69" s="36">
        <f t="shared" si="6"/>
        <v>0.02125459765767129</v>
      </c>
      <c r="AH69" s="72">
        <v>294</v>
      </c>
      <c r="AI69" s="36">
        <v>0.0932554724150947</v>
      </c>
      <c r="AJ69" s="33">
        <v>14796</v>
      </c>
      <c r="AK69" s="36">
        <f t="shared" si="7"/>
        <v>5.330220795642448</v>
      </c>
      <c r="AL69" s="72">
        <v>16599</v>
      </c>
      <c r="AM69" s="36">
        <v>5.26512784563999</v>
      </c>
    </row>
    <row r="70" spans="2:39" s="5" customFormat="1" ht="15">
      <c r="B70" s="28"/>
      <c r="C70" s="44" t="s">
        <v>53</v>
      </c>
      <c r="D70" s="3">
        <v>296782</v>
      </c>
      <c r="E70" s="45">
        <v>100</v>
      </c>
      <c r="F70" s="3">
        <v>339061</v>
      </c>
      <c r="G70" s="45">
        <v>100</v>
      </c>
      <c r="H70" s="10">
        <v>2440</v>
      </c>
      <c r="I70" s="12">
        <f t="shared" si="0"/>
        <v>0.8221522868637586</v>
      </c>
      <c r="J70" s="56">
        <v>4877</v>
      </c>
      <c r="K70" s="56">
        <v>1.4383842435431973</v>
      </c>
      <c r="L70" s="3">
        <v>285</v>
      </c>
      <c r="M70" s="12">
        <f t="shared" si="1"/>
        <v>0.09603008268695541</v>
      </c>
      <c r="N70" s="56">
        <v>199</v>
      </c>
      <c r="O70" s="56">
        <v>0.058691503888680795</v>
      </c>
      <c r="P70" s="3">
        <v>22</v>
      </c>
      <c r="Q70" s="12">
        <f t="shared" si="2"/>
        <v>0.007412848488115856</v>
      </c>
      <c r="R70" s="56">
        <v>552</v>
      </c>
      <c r="S70" s="56">
        <v>0.16280256355051154</v>
      </c>
      <c r="T70" s="3">
        <v>3277</v>
      </c>
      <c r="U70" s="12">
        <f t="shared" si="3"/>
        <v>1.1041774770707118</v>
      </c>
      <c r="V70" s="56">
        <v>7658</v>
      </c>
      <c r="W70" s="56">
        <v>2.258590637083003</v>
      </c>
      <c r="X70" s="3">
        <v>2627</v>
      </c>
      <c r="Y70" s="12">
        <f t="shared" si="4"/>
        <v>0.8851614990127433</v>
      </c>
      <c r="Z70" s="56">
        <v>3517</v>
      </c>
      <c r="AA70" s="12">
        <v>1.0372764782738209</v>
      </c>
      <c r="AB70" s="10">
        <v>850</v>
      </c>
      <c r="AC70" s="13">
        <f t="shared" si="5"/>
        <v>0.28640550976811263</v>
      </c>
      <c r="AD70" s="70">
        <v>804</v>
      </c>
      <c r="AE70" s="70">
        <v>0.23712547299748424</v>
      </c>
      <c r="AF70" s="3">
        <v>62</v>
      </c>
      <c r="AG70" s="13">
        <f t="shared" si="6"/>
        <v>0.020890754830144687</v>
      </c>
      <c r="AH70" s="70">
        <v>309</v>
      </c>
      <c r="AI70" s="13">
        <v>0.09113404372664505</v>
      </c>
      <c r="AJ70" s="10">
        <v>16882</v>
      </c>
      <c r="AK70" s="13">
        <f t="shared" si="7"/>
        <v>5.688350371653267</v>
      </c>
      <c r="AL70" s="70">
        <v>17916</v>
      </c>
      <c r="AM70" s="13">
        <v>5.2840049430633425</v>
      </c>
    </row>
    <row r="71" spans="2:39" s="8" customFormat="1" ht="15">
      <c r="B71" s="29"/>
      <c r="C71" s="38" t="s">
        <v>54</v>
      </c>
      <c r="D71" s="39">
        <v>574369</v>
      </c>
      <c r="E71" s="40">
        <v>100</v>
      </c>
      <c r="F71" s="39">
        <f>SUM(F69:F70)</f>
        <v>654324</v>
      </c>
      <c r="G71" s="40">
        <v>100</v>
      </c>
      <c r="H71" s="41">
        <v>5227</v>
      </c>
      <c r="I71" s="42">
        <f t="shared" si="0"/>
        <v>0.9100421506035319</v>
      </c>
      <c r="J71" s="67">
        <v>10212</v>
      </c>
      <c r="K71" s="67">
        <v>1.560694701707411</v>
      </c>
      <c r="L71" s="39">
        <v>448</v>
      </c>
      <c r="M71" s="42">
        <f t="shared" si="1"/>
        <v>0.07799863850590823</v>
      </c>
      <c r="N71" s="67">
        <v>391</v>
      </c>
      <c r="O71" s="67">
        <v>0.059756328668977454</v>
      </c>
      <c r="P71" s="39">
        <v>46</v>
      </c>
      <c r="Q71" s="42">
        <f t="shared" si="2"/>
        <v>0.00800878877516022</v>
      </c>
      <c r="R71" s="67">
        <v>1083</v>
      </c>
      <c r="S71" s="67">
        <v>0.16551433234911145</v>
      </c>
      <c r="T71" s="39">
        <v>6126</v>
      </c>
      <c r="U71" s="42">
        <f t="shared" si="3"/>
        <v>1.0665617399267717</v>
      </c>
      <c r="V71" s="67">
        <v>14268</v>
      </c>
      <c r="W71" s="67">
        <v>2.1805710932198727</v>
      </c>
      <c r="X71" s="39">
        <v>4749</v>
      </c>
      <c r="Y71" s="42">
        <f t="shared" si="4"/>
        <v>0.8268203889833887</v>
      </c>
      <c r="Z71" s="67">
        <v>6458</v>
      </c>
      <c r="AA71" s="42">
        <v>0.9869728146911928</v>
      </c>
      <c r="AB71" s="41">
        <v>1590</v>
      </c>
      <c r="AC71" s="43">
        <f t="shared" si="5"/>
        <v>0.27682552505445107</v>
      </c>
      <c r="AD71" s="71">
        <v>1500</v>
      </c>
      <c r="AE71" s="71">
        <v>0.22924422763034827</v>
      </c>
      <c r="AF71" s="39">
        <v>124</v>
      </c>
      <c r="AG71" s="43">
        <f t="shared" si="6"/>
        <v>0.021588908872171027</v>
      </c>
      <c r="AH71" s="71">
        <v>603</v>
      </c>
      <c r="AI71" s="43">
        <v>0.0921561795074</v>
      </c>
      <c r="AJ71" s="41">
        <v>31678</v>
      </c>
      <c r="AK71" s="43">
        <f t="shared" si="7"/>
        <v>5.515269800424466</v>
      </c>
      <c r="AL71" s="71">
        <v>34515</v>
      </c>
      <c r="AM71" s="43">
        <v>5.274909677774313</v>
      </c>
    </row>
    <row r="72" spans="2:39" s="4" customFormat="1" ht="15">
      <c r="B72" s="1" t="s">
        <v>30</v>
      </c>
      <c r="C72" s="17" t="s">
        <v>57</v>
      </c>
      <c r="D72" s="19">
        <v>215215</v>
      </c>
      <c r="E72" s="20">
        <v>100</v>
      </c>
      <c r="F72" s="19">
        <v>218873</v>
      </c>
      <c r="G72" s="20">
        <v>100</v>
      </c>
      <c r="H72" s="10">
        <v>753</v>
      </c>
      <c r="I72" s="12">
        <f t="shared" si="0"/>
        <v>0.3498826754640708</v>
      </c>
      <c r="J72" s="56">
        <v>886</v>
      </c>
      <c r="K72" s="56">
        <v>0.40480095763296525</v>
      </c>
      <c r="L72" s="3">
        <v>72</v>
      </c>
      <c r="M72" s="12">
        <f t="shared" si="1"/>
        <v>0.03345491717584741</v>
      </c>
      <c r="N72" s="56">
        <v>91</v>
      </c>
      <c r="O72" s="56">
        <v>0.04157662205936776</v>
      </c>
      <c r="P72" s="3">
        <v>453</v>
      </c>
      <c r="Q72" s="12">
        <f t="shared" si="2"/>
        <v>0.21048718723137327</v>
      </c>
      <c r="R72" s="56">
        <v>431</v>
      </c>
      <c r="S72" s="56">
        <v>0.19691784733612644</v>
      </c>
      <c r="T72" s="3">
        <v>3370</v>
      </c>
      <c r="U72" s="12">
        <f t="shared" si="3"/>
        <v>1.5658759844806356</v>
      </c>
      <c r="V72" s="56">
        <v>4997</v>
      </c>
      <c r="W72" s="56">
        <v>2.283059125611656</v>
      </c>
      <c r="X72" s="3">
        <v>463</v>
      </c>
      <c r="Y72" s="12">
        <f t="shared" si="4"/>
        <v>0.21513370350579653</v>
      </c>
      <c r="Z72" s="56">
        <v>1204</v>
      </c>
      <c r="AA72" s="12">
        <v>0.5500906918624042</v>
      </c>
      <c r="AB72" s="10">
        <v>1457</v>
      </c>
      <c r="AC72" s="13">
        <f t="shared" si="5"/>
        <v>0.6769974211834677</v>
      </c>
      <c r="AD72" s="70">
        <v>1373</v>
      </c>
      <c r="AE72" s="70">
        <v>0.6273044185440872</v>
      </c>
      <c r="AF72" s="3">
        <v>48</v>
      </c>
      <c r="AG72" s="13">
        <f t="shared" si="6"/>
        <v>0.022303278117231606</v>
      </c>
      <c r="AH72" s="70">
        <v>87</v>
      </c>
      <c r="AI72" s="13">
        <v>0.03974907823258236</v>
      </c>
      <c r="AJ72" s="10">
        <v>15059</v>
      </c>
      <c r="AK72" s="13">
        <f t="shared" si="7"/>
        <v>6.997188857653974</v>
      </c>
      <c r="AL72" s="70">
        <v>9069</v>
      </c>
      <c r="AM72" s="13">
        <v>4.143498741279189</v>
      </c>
    </row>
    <row r="73" spans="2:39" s="4" customFormat="1" ht="15">
      <c r="B73" s="1"/>
      <c r="C73" s="30" t="s">
        <v>53</v>
      </c>
      <c r="D73" s="35">
        <v>237867</v>
      </c>
      <c r="E73" s="46">
        <v>100</v>
      </c>
      <c r="F73" s="35">
        <v>240390</v>
      </c>
      <c r="G73" s="46">
        <v>100</v>
      </c>
      <c r="H73" s="33">
        <v>722</v>
      </c>
      <c r="I73" s="34">
        <f t="shared" si="0"/>
        <v>0.3035309647828408</v>
      </c>
      <c r="J73" s="57">
        <v>902</v>
      </c>
      <c r="K73" s="57">
        <v>0.3752235949914722</v>
      </c>
      <c r="L73" s="35">
        <v>183</v>
      </c>
      <c r="M73" s="34">
        <f t="shared" si="1"/>
        <v>0.07693374869149566</v>
      </c>
      <c r="N73" s="57">
        <v>205</v>
      </c>
      <c r="O73" s="57">
        <v>0.08527808977078913</v>
      </c>
      <c r="P73" s="35">
        <v>501</v>
      </c>
      <c r="Q73" s="34">
        <f t="shared" si="2"/>
        <v>0.21062190215540616</v>
      </c>
      <c r="R73" s="57">
        <v>480</v>
      </c>
      <c r="S73" s="57">
        <v>0.1996755272681892</v>
      </c>
      <c r="T73" s="35">
        <v>5072</v>
      </c>
      <c r="U73" s="34">
        <f t="shared" si="3"/>
        <v>2.1322840074495413</v>
      </c>
      <c r="V73" s="57">
        <v>6996</v>
      </c>
      <c r="W73" s="57">
        <v>2.9102708099338574</v>
      </c>
      <c r="X73" s="35">
        <v>623</v>
      </c>
      <c r="Y73" s="34">
        <f t="shared" si="4"/>
        <v>0.2619110679497366</v>
      </c>
      <c r="Z73" s="57">
        <v>1412</v>
      </c>
      <c r="AA73" s="34">
        <v>0.5873788427139233</v>
      </c>
      <c r="AB73" s="33">
        <v>1620</v>
      </c>
      <c r="AC73" s="36">
        <f t="shared" si="5"/>
        <v>0.681052857268978</v>
      </c>
      <c r="AD73" s="72">
        <v>1642</v>
      </c>
      <c r="AE73" s="72">
        <v>0.6830566995299305</v>
      </c>
      <c r="AF73" s="35">
        <v>51</v>
      </c>
      <c r="AG73" s="36">
        <f t="shared" si="6"/>
        <v>0.021440552914023383</v>
      </c>
      <c r="AH73" s="72">
        <v>111</v>
      </c>
      <c r="AI73" s="36">
        <v>0.04617496568076875</v>
      </c>
      <c r="AJ73" s="33">
        <v>19999</v>
      </c>
      <c r="AK73" s="36">
        <f t="shared" si="7"/>
        <v>8.407639563285365</v>
      </c>
      <c r="AL73" s="72">
        <v>11748</v>
      </c>
      <c r="AM73" s="36">
        <v>4.887058529888931</v>
      </c>
    </row>
    <row r="74" spans="2:39" s="7" customFormat="1" ht="15">
      <c r="B74" s="6"/>
      <c r="C74" s="18" t="s">
        <v>54</v>
      </c>
      <c r="D74" s="9">
        <v>453082</v>
      </c>
      <c r="E74" s="21">
        <v>100</v>
      </c>
      <c r="F74" s="9">
        <f>SUM(F72:F73)</f>
        <v>459263</v>
      </c>
      <c r="G74" s="21">
        <v>100</v>
      </c>
      <c r="H74" s="11">
        <v>1475</v>
      </c>
      <c r="I74" s="15">
        <f aca="true" t="shared" si="8" ref="I74:I131">(H74*100)/D74</f>
        <v>0.32554813477472067</v>
      </c>
      <c r="J74" s="58">
        <v>1788</v>
      </c>
      <c r="K74" s="58">
        <v>0.3893194095757768</v>
      </c>
      <c r="L74" s="9">
        <v>255</v>
      </c>
      <c r="M74" s="15">
        <f aca="true" t="shared" si="9" ref="M74:M131">(L74*100)/D74</f>
        <v>0.056281202961053406</v>
      </c>
      <c r="N74" s="58">
        <v>296</v>
      </c>
      <c r="O74" s="58">
        <v>0.06445108793871922</v>
      </c>
      <c r="P74" s="9">
        <v>954</v>
      </c>
      <c r="Q74" s="15">
        <f aca="true" t="shared" si="10" ref="Q74:Q131">(P74*100)/D74</f>
        <v>0.21055791225429393</v>
      </c>
      <c r="R74" s="58">
        <v>911</v>
      </c>
      <c r="S74" s="58">
        <v>0.19836128754112564</v>
      </c>
      <c r="T74" s="9">
        <v>8442</v>
      </c>
      <c r="U74" s="15">
        <f aca="true" t="shared" si="11" ref="U74:U131">(T74*100)/D74</f>
        <v>1.8632388839106386</v>
      </c>
      <c r="V74" s="58">
        <v>11993</v>
      </c>
      <c r="W74" s="58">
        <v>2.6113577623279034</v>
      </c>
      <c r="X74" s="9">
        <v>1086</v>
      </c>
      <c r="Y74" s="15">
        <f aca="true" t="shared" si="12" ref="Y74:Y131">(X74*100)/D74</f>
        <v>0.23969171143413334</v>
      </c>
      <c r="Z74" s="58">
        <v>2616</v>
      </c>
      <c r="AA74" s="15">
        <v>0.5696082636746265</v>
      </c>
      <c r="AB74" s="11">
        <v>3077</v>
      </c>
      <c r="AC74" s="16">
        <f aca="true" t="shared" si="13" ref="AC74:AC131">(AB74*100)/D74</f>
        <v>0.6791265157300445</v>
      </c>
      <c r="AD74" s="73">
        <v>3015</v>
      </c>
      <c r="AE74" s="73">
        <v>0.6564865882947244</v>
      </c>
      <c r="AF74" s="9">
        <v>89</v>
      </c>
      <c r="AG74" s="16">
        <f aca="true" t="shared" si="14" ref="AG74:AG131">(AF74*100)/D74</f>
        <v>0.019643243386406876</v>
      </c>
      <c r="AH74" s="73">
        <v>198</v>
      </c>
      <c r="AI74" s="16">
        <v>0.04311255206711623</v>
      </c>
      <c r="AJ74" s="11">
        <v>35058</v>
      </c>
      <c r="AK74" s="16">
        <f aca="true" t="shared" si="15" ref="AK74:AK131">(AJ74*100)/D74</f>
        <v>7.737672209445531</v>
      </c>
      <c r="AL74" s="73">
        <v>20817</v>
      </c>
      <c r="AM74" s="16">
        <v>4.532696951419993</v>
      </c>
    </row>
    <row r="75" spans="2:39" s="5" customFormat="1" ht="15">
      <c r="B75" s="28" t="s">
        <v>31</v>
      </c>
      <c r="C75" s="30" t="s">
        <v>57</v>
      </c>
      <c r="D75" s="35">
        <v>285599</v>
      </c>
      <c r="E75" s="46">
        <v>100</v>
      </c>
      <c r="F75" s="35">
        <v>297042</v>
      </c>
      <c r="G75" s="46">
        <v>100</v>
      </c>
      <c r="H75" s="33">
        <v>4954</v>
      </c>
      <c r="I75" s="34">
        <f t="shared" si="8"/>
        <v>1.7345999110641144</v>
      </c>
      <c r="J75" s="57">
        <v>7099</v>
      </c>
      <c r="K75" s="57">
        <v>2.3898977249008557</v>
      </c>
      <c r="L75" s="35">
        <v>95</v>
      </c>
      <c r="M75" s="34">
        <f t="shared" si="9"/>
        <v>0.03326342179069255</v>
      </c>
      <c r="N75" s="57">
        <v>121</v>
      </c>
      <c r="O75" s="57">
        <v>0.0407349802384848</v>
      </c>
      <c r="P75" s="35">
        <v>736</v>
      </c>
      <c r="Q75" s="34">
        <f t="shared" si="10"/>
        <v>0.2577039835573654</v>
      </c>
      <c r="R75" s="57">
        <v>623</v>
      </c>
      <c r="S75" s="57">
        <v>0.20973465031881014</v>
      </c>
      <c r="T75" s="35">
        <v>7519</v>
      </c>
      <c r="U75" s="34">
        <f t="shared" si="11"/>
        <v>2.632712299412813</v>
      </c>
      <c r="V75" s="57">
        <v>11786</v>
      </c>
      <c r="W75" s="57">
        <v>3.967789066865965</v>
      </c>
      <c r="X75" s="35">
        <v>376</v>
      </c>
      <c r="Y75" s="34">
        <f t="shared" si="12"/>
        <v>0.13165312203474103</v>
      </c>
      <c r="Z75" s="57">
        <v>1608</v>
      </c>
      <c r="AA75" s="34">
        <v>0.541337588623831</v>
      </c>
      <c r="AB75" s="33">
        <v>1307</v>
      </c>
      <c r="AC75" s="36">
        <f t="shared" si="13"/>
        <v>0.45763465558352795</v>
      </c>
      <c r="AD75" s="72">
        <v>1114</v>
      </c>
      <c r="AE75" s="72">
        <v>0.37503114037745505</v>
      </c>
      <c r="AF75" s="35">
        <v>57</v>
      </c>
      <c r="AG75" s="36">
        <f t="shared" si="14"/>
        <v>0.019958053074415526</v>
      </c>
      <c r="AH75" s="72">
        <v>101</v>
      </c>
      <c r="AI75" s="36">
        <v>0.03400192565361127</v>
      </c>
      <c r="AJ75" s="33">
        <v>21778</v>
      </c>
      <c r="AK75" s="36">
        <f t="shared" si="15"/>
        <v>7.62537683955476</v>
      </c>
      <c r="AL75" s="72">
        <v>22452</v>
      </c>
      <c r="AM75" s="36">
        <v>7.558527076979013</v>
      </c>
    </row>
    <row r="76" spans="2:39" s="5" customFormat="1" ht="15">
      <c r="B76" s="28"/>
      <c r="C76" s="44" t="s">
        <v>53</v>
      </c>
      <c r="D76" s="3">
        <v>305746</v>
      </c>
      <c r="E76" s="45">
        <v>100</v>
      </c>
      <c r="F76" s="3">
        <v>319237</v>
      </c>
      <c r="G76" s="45">
        <v>100</v>
      </c>
      <c r="H76" s="10">
        <v>4799</v>
      </c>
      <c r="I76" s="12">
        <f t="shared" si="8"/>
        <v>1.569603527110739</v>
      </c>
      <c r="J76" s="56">
        <v>7260</v>
      </c>
      <c r="K76" s="56">
        <v>2.274172480007017</v>
      </c>
      <c r="L76" s="3">
        <v>200</v>
      </c>
      <c r="M76" s="12">
        <f t="shared" si="9"/>
        <v>0.06541377483270427</v>
      </c>
      <c r="N76" s="56">
        <v>195</v>
      </c>
      <c r="O76" s="56">
        <v>0.06108314512415541</v>
      </c>
      <c r="P76" s="3">
        <v>830</v>
      </c>
      <c r="Q76" s="12">
        <f t="shared" si="10"/>
        <v>0.2714671655557227</v>
      </c>
      <c r="R76" s="56">
        <v>659</v>
      </c>
      <c r="S76" s="56">
        <v>0.20642970582983802</v>
      </c>
      <c r="T76" s="3">
        <v>9518</v>
      </c>
      <c r="U76" s="12">
        <f t="shared" si="11"/>
        <v>3.113041544288396</v>
      </c>
      <c r="V76" s="56">
        <v>14192</v>
      </c>
      <c r="W76" s="56">
        <v>4.445599977446223</v>
      </c>
      <c r="X76" s="3">
        <v>496</v>
      </c>
      <c r="Y76" s="12">
        <f t="shared" si="12"/>
        <v>0.16222616158510658</v>
      </c>
      <c r="Z76" s="56">
        <v>1757</v>
      </c>
      <c r="AA76" s="12">
        <v>0.5503747999135439</v>
      </c>
      <c r="AB76" s="10">
        <v>1332</v>
      </c>
      <c r="AC76" s="13">
        <f t="shared" si="13"/>
        <v>0.43565574038581045</v>
      </c>
      <c r="AD76" s="70">
        <v>1159</v>
      </c>
      <c r="AE76" s="70">
        <v>0.36305315486613393</v>
      </c>
      <c r="AF76" s="3">
        <v>65</v>
      </c>
      <c r="AG76" s="13">
        <f t="shared" si="14"/>
        <v>0.021259476820628887</v>
      </c>
      <c r="AH76" s="70">
        <v>111</v>
      </c>
      <c r="AI76" s="13">
        <v>0.034770405686057694</v>
      </c>
      <c r="AJ76" s="10">
        <v>25899</v>
      </c>
      <c r="AK76" s="13">
        <f t="shared" si="15"/>
        <v>8.470756771961039</v>
      </c>
      <c r="AL76" s="70">
        <v>25333</v>
      </c>
      <c r="AM76" s="13">
        <v>7.93548366887297</v>
      </c>
    </row>
    <row r="77" spans="2:39" s="8" customFormat="1" ht="15">
      <c r="B77" s="29"/>
      <c r="C77" s="38" t="s">
        <v>54</v>
      </c>
      <c r="D77" s="39">
        <v>591345</v>
      </c>
      <c r="E77" s="40">
        <v>100</v>
      </c>
      <c r="F77" s="39">
        <f>SUM(F75:F76)</f>
        <v>616279</v>
      </c>
      <c r="G77" s="40">
        <v>100</v>
      </c>
      <c r="H77" s="41">
        <v>9753</v>
      </c>
      <c r="I77" s="42">
        <f t="shared" si="8"/>
        <v>1.6492910230068742</v>
      </c>
      <c r="J77" s="67">
        <v>14359</v>
      </c>
      <c r="K77" s="67">
        <v>2.329951207164288</v>
      </c>
      <c r="L77" s="39">
        <v>295</v>
      </c>
      <c r="M77" s="42">
        <f t="shared" si="9"/>
        <v>0.04988627620086413</v>
      </c>
      <c r="N77" s="67">
        <v>316</v>
      </c>
      <c r="O77" s="67">
        <v>0.05127547750288425</v>
      </c>
      <c r="P77" s="39">
        <v>1566</v>
      </c>
      <c r="Q77" s="42">
        <f t="shared" si="10"/>
        <v>0.2648200289171296</v>
      </c>
      <c r="R77" s="67">
        <v>1282</v>
      </c>
      <c r="S77" s="67">
        <v>0.2080226650591696</v>
      </c>
      <c r="T77" s="39">
        <v>17037</v>
      </c>
      <c r="U77" s="42">
        <f t="shared" si="11"/>
        <v>2.8810592801156685</v>
      </c>
      <c r="V77" s="67">
        <v>25978</v>
      </c>
      <c r="W77" s="67">
        <v>4.215298590411161</v>
      </c>
      <c r="X77" s="39">
        <v>872</v>
      </c>
      <c r="Y77" s="42">
        <f t="shared" si="12"/>
        <v>0.14746045032933397</v>
      </c>
      <c r="Z77" s="67">
        <v>3365</v>
      </c>
      <c r="AA77" s="42">
        <v>0.546018929737992</v>
      </c>
      <c r="AB77" s="41">
        <v>2639</v>
      </c>
      <c r="AC77" s="43">
        <f t="shared" si="13"/>
        <v>0.44627078947145915</v>
      </c>
      <c r="AD77" s="71">
        <v>2273</v>
      </c>
      <c r="AE77" s="71">
        <v>0.36882645684827814</v>
      </c>
      <c r="AF77" s="39">
        <v>122</v>
      </c>
      <c r="AG77" s="43">
        <f t="shared" si="14"/>
        <v>0.020630934564425166</v>
      </c>
      <c r="AH77" s="71">
        <v>212</v>
      </c>
      <c r="AI77" s="43">
        <v>0.034400003894340066</v>
      </c>
      <c r="AJ77" s="41">
        <v>47677</v>
      </c>
      <c r="AK77" s="43">
        <f t="shared" si="15"/>
        <v>8.062467764164744</v>
      </c>
      <c r="AL77" s="71">
        <v>47785</v>
      </c>
      <c r="AM77" s="43">
        <v>7.753793330618112</v>
      </c>
    </row>
    <row r="78" spans="2:39" s="4" customFormat="1" ht="15">
      <c r="B78" s="1" t="s">
        <v>32</v>
      </c>
      <c r="C78" s="17" t="s">
        <v>57</v>
      </c>
      <c r="D78" s="19">
        <v>46326</v>
      </c>
      <c r="E78" s="20">
        <v>100</v>
      </c>
      <c r="F78" s="19">
        <v>52185</v>
      </c>
      <c r="G78" s="20">
        <v>100</v>
      </c>
      <c r="H78" s="10">
        <v>96</v>
      </c>
      <c r="I78" s="12">
        <f t="shared" si="8"/>
        <v>0.20722704312912835</v>
      </c>
      <c r="J78" s="56">
        <v>155</v>
      </c>
      <c r="K78" s="56">
        <v>0.29702021653731914</v>
      </c>
      <c r="L78" s="3">
        <v>19</v>
      </c>
      <c r="M78" s="12">
        <f t="shared" si="9"/>
        <v>0.041013685619306656</v>
      </c>
      <c r="N78" s="56">
        <v>24</v>
      </c>
      <c r="O78" s="56">
        <v>0.045990227076746194</v>
      </c>
      <c r="P78" s="3">
        <v>91</v>
      </c>
      <c r="Q78" s="12">
        <f t="shared" si="10"/>
        <v>0.19643396796615292</v>
      </c>
      <c r="R78" s="56">
        <v>77</v>
      </c>
      <c r="S78" s="56">
        <v>0.14755197853789404</v>
      </c>
      <c r="T78" s="3">
        <v>134</v>
      </c>
      <c r="U78" s="12">
        <f t="shared" si="11"/>
        <v>0.28925441436774163</v>
      </c>
      <c r="V78" s="56">
        <v>306</v>
      </c>
      <c r="W78" s="56">
        <v>0.586375395228514</v>
      </c>
      <c r="X78" s="3">
        <v>31</v>
      </c>
      <c r="Y78" s="12">
        <f t="shared" si="12"/>
        <v>0.0669170660104477</v>
      </c>
      <c r="Z78" s="56">
        <v>43</v>
      </c>
      <c r="AA78" s="12">
        <v>0.08239915684583693</v>
      </c>
      <c r="AB78" s="10">
        <v>182</v>
      </c>
      <c r="AC78" s="13">
        <f t="shared" si="13"/>
        <v>0.39286793593230585</v>
      </c>
      <c r="AD78" s="70">
        <v>193</v>
      </c>
      <c r="AE78" s="70">
        <v>0.3698380760755006</v>
      </c>
      <c r="AF78" s="3">
        <v>7</v>
      </c>
      <c r="AG78" s="13">
        <f t="shared" si="14"/>
        <v>0.015110305228165609</v>
      </c>
      <c r="AH78" s="70">
        <v>24</v>
      </c>
      <c r="AI78" s="13">
        <v>0.045990227076746194</v>
      </c>
      <c r="AJ78" s="10">
        <v>1135</v>
      </c>
      <c r="AK78" s="13">
        <f t="shared" si="15"/>
        <v>2.4500280619954236</v>
      </c>
      <c r="AL78" s="70">
        <v>822</v>
      </c>
      <c r="AM78" s="13">
        <v>1.5751652773785572</v>
      </c>
    </row>
    <row r="79" spans="2:39" s="4" customFormat="1" ht="15">
      <c r="B79" s="1"/>
      <c r="C79" s="30" t="s">
        <v>53</v>
      </c>
      <c r="D79" s="35">
        <v>47666</v>
      </c>
      <c r="E79" s="46">
        <v>100</v>
      </c>
      <c r="F79" s="35">
        <v>54088</v>
      </c>
      <c r="G79" s="46">
        <v>100</v>
      </c>
      <c r="H79" s="33">
        <v>87</v>
      </c>
      <c r="I79" s="34">
        <f t="shared" si="8"/>
        <v>0.18252003524524818</v>
      </c>
      <c r="J79" s="57">
        <v>133</v>
      </c>
      <c r="K79" s="57">
        <v>0.24589557757728145</v>
      </c>
      <c r="L79" s="35">
        <v>24</v>
      </c>
      <c r="M79" s="34">
        <f t="shared" si="9"/>
        <v>0.05035035455041329</v>
      </c>
      <c r="N79" s="57">
        <v>43</v>
      </c>
      <c r="O79" s="57">
        <v>0.07950007395355717</v>
      </c>
      <c r="P79" s="35">
        <v>90</v>
      </c>
      <c r="Q79" s="34">
        <f t="shared" si="10"/>
        <v>0.18881382956404985</v>
      </c>
      <c r="R79" s="57">
        <v>82</v>
      </c>
      <c r="S79" s="57">
        <v>0.15160479219050435</v>
      </c>
      <c r="T79" s="35">
        <v>171</v>
      </c>
      <c r="U79" s="34">
        <f t="shared" si="11"/>
        <v>0.3587462761716947</v>
      </c>
      <c r="V79" s="57">
        <v>365</v>
      </c>
      <c r="W79" s="57">
        <v>0.6748262091406596</v>
      </c>
      <c r="X79" s="35">
        <v>52</v>
      </c>
      <c r="Y79" s="34">
        <f t="shared" si="12"/>
        <v>0.1090924348592288</v>
      </c>
      <c r="Z79" s="57">
        <v>54</v>
      </c>
      <c r="AA79" s="34">
        <v>0.09983730217423459</v>
      </c>
      <c r="AB79" s="33">
        <v>194</v>
      </c>
      <c r="AC79" s="36">
        <f t="shared" si="13"/>
        <v>0.4069986992825074</v>
      </c>
      <c r="AD79" s="72">
        <v>214</v>
      </c>
      <c r="AE79" s="72">
        <v>0.39565153083863336</v>
      </c>
      <c r="AF79" s="35">
        <v>14</v>
      </c>
      <c r="AG79" s="36">
        <f t="shared" si="14"/>
        <v>0.029371040154407755</v>
      </c>
      <c r="AH79" s="72">
        <v>29</v>
      </c>
      <c r="AI79" s="36">
        <v>0.05361632894542227</v>
      </c>
      <c r="AJ79" s="33">
        <v>1230</v>
      </c>
      <c r="AK79" s="36">
        <f t="shared" si="15"/>
        <v>2.580455670708681</v>
      </c>
      <c r="AL79" s="72">
        <v>920</v>
      </c>
      <c r="AM79" s="36">
        <v>1.7009318148202928</v>
      </c>
    </row>
    <row r="80" spans="2:39" s="7" customFormat="1" ht="15">
      <c r="B80" s="6"/>
      <c r="C80" s="18" t="s">
        <v>54</v>
      </c>
      <c r="D80" s="9">
        <v>93992</v>
      </c>
      <c r="E80" s="21">
        <v>100</v>
      </c>
      <c r="F80" s="9">
        <f>SUM(F78:F79)</f>
        <v>106273</v>
      </c>
      <c r="G80" s="21">
        <v>100</v>
      </c>
      <c r="H80" s="11">
        <v>183</v>
      </c>
      <c r="I80" s="15">
        <f t="shared" si="8"/>
        <v>0.19469742105711124</v>
      </c>
      <c r="J80" s="58">
        <v>288</v>
      </c>
      <c r="K80" s="58">
        <v>0.2710001599653722</v>
      </c>
      <c r="L80" s="9">
        <v>43</v>
      </c>
      <c r="M80" s="15">
        <f t="shared" si="9"/>
        <v>0.04574857434675292</v>
      </c>
      <c r="N80" s="58">
        <v>67</v>
      </c>
      <c r="O80" s="58">
        <v>0.06304517610305535</v>
      </c>
      <c r="P80" s="9">
        <v>181</v>
      </c>
      <c r="Q80" s="15">
        <f t="shared" si="10"/>
        <v>0.19256958038982042</v>
      </c>
      <c r="R80" s="58">
        <v>159</v>
      </c>
      <c r="S80" s="58">
        <v>0.14961467164754924</v>
      </c>
      <c r="T80" s="9">
        <v>305</v>
      </c>
      <c r="U80" s="15">
        <f t="shared" si="11"/>
        <v>0.32449570176185205</v>
      </c>
      <c r="V80" s="58">
        <v>671</v>
      </c>
      <c r="W80" s="58">
        <v>0.6313927338082109</v>
      </c>
      <c r="X80" s="9">
        <v>83</v>
      </c>
      <c r="Y80" s="15">
        <f t="shared" si="12"/>
        <v>0.08830538769256958</v>
      </c>
      <c r="Z80" s="58">
        <v>97</v>
      </c>
      <c r="AA80" s="15">
        <v>0.0912743594327816</v>
      </c>
      <c r="AB80" s="11">
        <v>376</v>
      </c>
      <c r="AC80" s="16">
        <f t="shared" si="13"/>
        <v>0.40003404545067667</v>
      </c>
      <c r="AD80" s="73">
        <v>407</v>
      </c>
      <c r="AE80" s="73">
        <v>0.3829759205066197</v>
      </c>
      <c r="AF80" s="9">
        <v>21</v>
      </c>
      <c r="AG80" s="16">
        <f t="shared" si="14"/>
        <v>0.02234232700655375</v>
      </c>
      <c r="AH80" s="73">
        <v>53</v>
      </c>
      <c r="AI80" s="16">
        <v>0.04987155721584975</v>
      </c>
      <c r="AJ80" s="11">
        <v>2365</v>
      </c>
      <c r="AK80" s="16">
        <f t="shared" si="15"/>
        <v>2.5161715890714103</v>
      </c>
      <c r="AL80" s="73">
        <v>1742</v>
      </c>
      <c r="AM80" s="16">
        <v>1.639174578679439</v>
      </c>
    </row>
    <row r="81" spans="2:39" s="5" customFormat="1" ht="15">
      <c r="B81" s="28" t="s">
        <v>33</v>
      </c>
      <c r="C81" s="30" t="s">
        <v>57</v>
      </c>
      <c r="D81" s="35">
        <v>143722</v>
      </c>
      <c r="E81" s="46">
        <v>100</v>
      </c>
      <c r="F81" s="35">
        <v>159205</v>
      </c>
      <c r="G81" s="46">
        <v>100</v>
      </c>
      <c r="H81" s="33">
        <v>458</v>
      </c>
      <c r="I81" s="34">
        <f t="shared" si="8"/>
        <v>0.3186707671755194</v>
      </c>
      <c r="J81" s="57">
        <v>495</v>
      </c>
      <c r="K81" s="57">
        <v>0.3109198831694985</v>
      </c>
      <c r="L81" s="35">
        <v>53</v>
      </c>
      <c r="M81" s="34">
        <f t="shared" si="9"/>
        <v>0.03687674816659941</v>
      </c>
      <c r="N81" s="57">
        <v>63</v>
      </c>
      <c r="O81" s="57">
        <v>0.039571621494299804</v>
      </c>
      <c r="P81" s="35">
        <v>371</v>
      </c>
      <c r="Q81" s="34">
        <f t="shared" si="10"/>
        <v>0.25813723716619585</v>
      </c>
      <c r="R81" s="57">
        <v>301</v>
      </c>
      <c r="S81" s="57">
        <v>0.18906441380609906</v>
      </c>
      <c r="T81" s="35">
        <v>1618</v>
      </c>
      <c r="U81" s="34">
        <f t="shared" si="11"/>
        <v>1.1257845006331668</v>
      </c>
      <c r="V81" s="57">
        <v>2737</v>
      </c>
      <c r="W81" s="57">
        <v>1.7191671115856912</v>
      </c>
      <c r="X81" s="35">
        <v>311</v>
      </c>
      <c r="Y81" s="34">
        <f t="shared" si="12"/>
        <v>0.2163899750908003</v>
      </c>
      <c r="Z81" s="57">
        <v>834</v>
      </c>
      <c r="AA81" s="34">
        <v>0.5238528940673973</v>
      </c>
      <c r="AB81" s="33">
        <v>813</v>
      </c>
      <c r="AC81" s="36">
        <f t="shared" si="13"/>
        <v>0.5656754011216097</v>
      </c>
      <c r="AD81" s="72">
        <v>720</v>
      </c>
      <c r="AE81" s="72">
        <v>0.4522471027919977</v>
      </c>
      <c r="AF81" s="35">
        <v>30</v>
      </c>
      <c r="AG81" s="36">
        <f t="shared" si="14"/>
        <v>0.02087363103769778</v>
      </c>
      <c r="AH81" s="72">
        <v>35</v>
      </c>
      <c r="AI81" s="36">
        <v>0.02198423416349989</v>
      </c>
      <c r="AJ81" s="33">
        <v>4847</v>
      </c>
      <c r="AK81" s="36">
        <f t="shared" si="15"/>
        <v>3.372482987990704</v>
      </c>
      <c r="AL81" s="72">
        <v>5185</v>
      </c>
      <c r="AM81" s="36">
        <v>3.2568072610784835</v>
      </c>
    </row>
    <row r="82" spans="2:39" s="5" customFormat="1" ht="15">
      <c r="B82" s="28"/>
      <c r="C82" s="44" t="s">
        <v>53</v>
      </c>
      <c r="D82" s="3">
        <v>146969</v>
      </c>
      <c r="E82" s="45">
        <v>100</v>
      </c>
      <c r="F82" s="3">
        <v>163170</v>
      </c>
      <c r="G82" s="45">
        <v>100</v>
      </c>
      <c r="H82" s="10">
        <v>409</v>
      </c>
      <c r="I82" s="12">
        <f t="shared" si="8"/>
        <v>0.2782899795194905</v>
      </c>
      <c r="J82" s="56">
        <v>458</v>
      </c>
      <c r="K82" s="56">
        <v>0.2806888521174235</v>
      </c>
      <c r="L82" s="3">
        <v>108</v>
      </c>
      <c r="M82" s="12">
        <f t="shared" si="9"/>
        <v>0.07348488456749383</v>
      </c>
      <c r="N82" s="56">
        <v>130</v>
      </c>
      <c r="O82" s="56">
        <v>0.07967150824293681</v>
      </c>
      <c r="P82" s="3">
        <v>377</v>
      </c>
      <c r="Q82" s="12">
        <f t="shared" si="10"/>
        <v>0.2565166803883812</v>
      </c>
      <c r="R82" s="56">
        <v>354</v>
      </c>
      <c r="S82" s="56">
        <v>0.21695164552307408</v>
      </c>
      <c r="T82" s="3">
        <v>2477</v>
      </c>
      <c r="U82" s="12">
        <f t="shared" si="11"/>
        <v>1.6853894358674277</v>
      </c>
      <c r="V82" s="56">
        <v>3874</v>
      </c>
      <c r="W82" s="56">
        <v>2.374210945639517</v>
      </c>
      <c r="X82" s="3">
        <v>523</v>
      </c>
      <c r="Y82" s="12">
        <f t="shared" si="12"/>
        <v>0.35585735767406734</v>
      </c>
      <c r="Z82" s="56">
        <v>993</v>
      </c>
      <c r="AA82" s="12">
        <v>0.6085677514248943</v>
      </c>
      <c r="AB82" s="10">
        <v>735</v>
      </c>
      <c r="AC82" s="13">
        <f t="shared" si="13"/>
        <v>0.5001054644176663</v>
      </c>
      <c r="AD82" s="70">
        <v>740</v>
      </c>
      <c r="AE82" s="70">
        <v>0.45351473922902497</v>
      </c>
      <c r="AF82" s="3">
        <v>35</v>
      </c>
      <c r="AG82" s="13">
        <f t="shared" si="14"/>
        <v>0.023814545924650776</v>
      </c>
      <c r="AH82" s="70">
        <v>41</v>
      </c>
      <c r="AI82" s="13">
        <v>0.02512716798431084</v>
      </c>
      <c r="AJ82" s="10">
        <v>5962</v>
      </c>
      <c r="AK82" s="13">
        <f t="shared" si="15"/>
        <v>4.056637794364798</v>
      </c>
      <c r="AL82" s="70">
        <v>6590</v>
      </c>
      <c r="AM82" s="13">
        <v>4.038732610161182</v>
      </c>
    </row>
    <row r="83" spans="2:39" s="8" customFormat="1" ht="15">
      <c r="B83" s="29"/>
      <c r="C83" s="38" t="s">
        <v>54</v>
      </c>
      <c r="D83" s="39">
        <v>290691</v>
      </c>
      <c r="E83" s="40">
        <v>100</v>
      </c>
      <c r="F83" s="39">
        <f>SUM(F81:F82)</f>
        <v>322375</v>
      </c>
      <c r="G83" s="40">
        <v>100</v>
      </c>
      <c r="H83" s="41">
        <v>867</v>
      </c>
      <c r="I83" s="42">
        <f t="shared" si="8"/>
        <v>0.2982548479313085</v>
      </c>
      <c r="J83" s="67">
        <v>953</v>
      </c>
      <c r="K83" s="67">
        <v>0.2956184567661885</v>
      </c>
      <c r="L83" s="39">
        <v>161</v>
      </c>
      <c r="M83" s="42">
        <f t="shared" si="9"/>
        <v>0.05538527164583699</v>
      </c>
      <c r="N83" s="67">
        <v>193</v>
      </c>
      <c r="O83" s="67">
        <v>0.059868165955796825</v>
      </c>
      <c r="P83" s="39">
        <v>748</v>
      </c>
      <c r="Q83" s="42">
        <f t="shared" si="10"/>
        <v>0.2573179080191681</v>
      </c>
      <c r="R83" s="67">
        <v>655</v>
      </c>
      <c r="S83" s="67">
        <v>0.20317952694842964</v>
      </c>
      <c r="T83" s="39">
        <v>4095</v>
      </c>
      <c r="U83" s="42">
        <f t="shared" si="11"/>
        <v>1.408712344035419</v>
      </c>
      <c r="V83" s="67">
        <v>6611</v>
      </c>
      <c r="W83" s="67">
        <v>2.050717332299341</v>
      </c>
      <c r="X83" s="39">
        <v>834</v>
      </c>
      <c r="Y83" s="42">
        <f t="shared" si="12"/>
        <v>0.286902587283404</v>
      </c>
      <c r="Z83" s="67">
        <v>1827</v>
      </c>
      <c r="AA83" s="42">
        <v>0.5667312911981388</v>
      </c>
      <c r="AB83" s="41">
        <v>1548</v>
      </c>
      <c r="AC83" s="43">
        <f t="shared" si="13"/>
        <v>0.5325242267562463</v>
      </c>
      <c r="AD83" s="71">
        <v>1460</v>
      </c>
      <c r="AE83" s="71">
        <v>0.45288871655680496</v>
      </c>
      <c r="AF83" s="39">
        <v>65</v>
      </c>
      <c r="AG83" s="43">
        <f t="shared" si="14"/>
        <v>0.022360513397387604</v>
      </c>
      <c r="AH83" s="71">
        <v>76</v>
      </c>
      <c r="AI83" s="43">
        <v>0.023575029081039162</v>
      </c>
      <c r="AJ83" s="41">
        <v>10809</v>
      </c>
      <c r="AK83" s="43">
        <f t="shared" si="15"/>
        <v>3.718381374036348</v>
      </c>
      <c r="AL83" s="71">
        <v>11775</v>
      </c>
      <c r="AM83" s="43">
        <v>3.652578518805739</v>
      </c>
    </row>
    <row r="84" spans="2:39" s="4" customFormat="1" ht="15">
      <c r="B84" s="1" t="s">
        <v>34</v>
      </c>
      <c r="C84" s="17" t="s">
        <v>57</v>
      </c>
      <c r="D84" s="19">
        <v>22364</v>
      </c>
      <c r="E84" s="20">
        <v>100</v>
      </c>
      <c r="F84" s="19">
        <v>27802</v>
      </c>
      <c r="G84" s="20">
        <v>100</v>
      </c>
      <c r="H84" s="10">
        <v>272</v>
      </c>
      <c r="I84" s="12">
        <f t="shared" si="8"/>
        <v>1.2162403863351816</v>
      </c>
      <c r="J84" s="56">
        <v>398</v>
      </c>
      <c r="K84" s="56">
        <v>1.431551686928998</v>
      </c>
      <c r="L84" s="3">
        <v>9</v>
      </c>
      <c r="M84" s="12">
        <f t="shared" si="9"/>
        <v>0.040243248077267035</v>
      </c>
      <c r="N84" s="56">
        <v>11</v>
      </c>
      <c r="O84" s="56">
        <v>0.0395654988849723</v>
      </c>
      <c r="P84" s="3">
        <v>71</v>
      </c>
      <c r="Q84" s="12">
        <f t="shared" si="10"/>
        <v>0.31747451260955106</v>
      </c>
      <c r="R84" s="56">
        <v>48</v>
      </c>
      <c r="S84" s="56">
        <v>0.17264944967987914</v>
      </c>
      <c r="T84" s="3">
        <v>310</v>
      </c>
      <c r="U84" s="12">
        <f t="shared" si="11"/>
        <v>1.3861563226614202</v>
      </c>
      <c r="V84" s="56">
        <v>653</v>
      </c>
      <c r="W84" s="56">
        <v>2.348751888353356</v>
      </c>
      <c r="X84" s="3">
        <v>43</v>
      </c>
      <c r="Y84" s="12">
        <f t="shared" si="12"/>
        <v>0.19227329636916474</v>
      </c>
      <c r="Z84" s="56">
        <v>96</v>
      </c>
      <c r="AA84" s="12">
        <v>0.34529889935975827</v>
      </c>
      <c r="AB84" s="10">
        <v>186</v>
      </c>
      <c r="AC84" s="13">
        <f t="shared" si="13"/>
        <v>0.8316937935968521</v>
      </c>
      <c r="AD84" s="70">
        <v>172</v>
      </c>
      <c r="AE84" s="70">
        <v>0.618660528019567</v>
      </c>
      <c r="AF84" s="3">
        <v>7</v>
      </c>
      <c r="AG84" s="13">
        <f t="shared" si="14"/>
        <v>0.03130030406009658</v>
      </c>
      <c r="AH84" s="70">
        <v>19</v>
      </c>
      <c r="AI84" s="13">
        <v>0.06834040716495215</v>
      </c>
      <c r="AJ84" s="10">
        <v>1161</v>
      </c>
      <c r="AK84" s="13">
        <f t="shared" si="15"/>
        <v>5.191379001967448</v>
      </c>
      <c r="AL84" s="70">
        <v>1397</v>
      </c>
      <c r="AM84" s="13">
        <v>5.0248183583914825</v>
      </c>
    </row>
    <row r="85" spans="2:39" s="4" customFormat="1" ht="15">
      <c r="B85" s="1"/>
      <c r="C85" s="30" t="s">
        <v>53</v>
      </c>
      <c r="D85" s="35">
        <v>21036</v>
      </c>
      <c r="E85" s="46">
        <v>100</v>
      </c>
      <c r="F85" s="35">
        <v>26379</v>
      </c>
      <c r="G85" s="46">
        <v>100</v>
      </c>
      <c r="H85" s="33">
        <v>199</v>
      </c>
      <c r="I85" s="34">
        <f t="shared" si="8"/>
        <v>0.9459973378969386</v>
      </c>
      <c r="J85" s="57">
        <v>336</v>
      </c>
      <c r="K85" s="57">
        <v>1.2737404753781416</v>
      </c>
      <c r="L85" s="35">
        <v>13</v>
      </c>
      <c r="M85" s="34">
        <f t="shared" si="9"/>
        <v>0.061798821068644226</v>
      </c>
      <c r="N85" s="57">
        <v>10</v>
      </c>
      <c r="O85" s="57">
        <v>0.03790894271958755</v>
      </c>
      <c r="P85" s="35">
        <v>42</v>
      </c>
      <c r="Q85" s="34">
        <f t="shared" si="10"/>
        <v>0.19965772960638906</v>
      </c>
      <c r="R85" s="57">
        <v>39</v>
      </c>
      <c r="S85" s="57">
        <v>0.14784487660639145</v>
      </c>
      <c r="T85" s="35">
        <v>347</v>
      </c>
      <c r="U85" s="34">
        <f t="shared" si="11"/>
        <v>1.649553146986119</v>
      </c>
      <c r="V85" s="57">
        <v>678</v>
      </c>
      <c r="W85" s="57">
        <v>2.570226316388036</v>
      </c>
      <c r="X85" s="35">
        <v>13</v>
      </c>
      <c r="Y85" s="34">
        <f t="shared" si="12"/>
        <v>0.061798821068644226</v>
      </c>
      <c r="Z85" s="57">
        <v>52</v>
      </c>
      <c r="AA85" s="34">
        <v>0.19712650214185526</v>
      </c>
      <c r="AB85" s="33">
        <v>161</v>
      </c>
      <c r="AC85" s="36">
        <f t="shared" si="13"/>
        <v>0.7653546301578247</v>
      </c>
      <c r="AD85" s="72">
        <v>154</v>
      </c>
      <c r="AE85" s="72">
        <v>0.5837977178816482</v>
      </c>
      <c r="AF85" s="35">
        <v>2</v>
      </c>
      <c r="AG85" s="36">
        <f t="shared" si="14"/>
        <v>0.009507510933637574</v>
      </c>
      <c r="AH85" s="72">
        <v>3</v>
      </c>
      <c r="AI85" s="36">
        <v>0.011372682815876264</v>
      </c>
      <c r="AJ85" s="33">
        <v>1052</v>
      </c>
      <c r="AK85" s="36">
        <f t="shared" si="15"/>
        <v>5.000950751093364</v>
      </c>
      <c r="AL85" s="72">
        <v>1272</v>
      </c>
      <c r="AM85" s="36">
        <v>4.822017513931536</v>
      </c>
    </row>
    <row r="86" spans="2:39" s="7" customFormat="1" ht="15">
      <c r="B86" s="6"/>
      <c r="C86" s="18" t="s">
        <v>54</v>
      </c>
      <c r="D86" s="9">
        <v>43400</v>
      </c>
      <c r="E86" s="21">
        <v>100</v>
      </c>
      <c r="F86" s="9">
        <f>SUM(F84:F85)</f>
        <v>54181</v>
      </c>
      <c r="G86" s="21">
        <v>100</v>
      </c>
      <c r="H86" s="11">
        <v>471</v>
      </c>
      <c r="I86" s="15">
        <f t="shared" si="8"/>
        <v>1.0852534562211982</v>
      </c>
      <c r="J86" s="58">
        <v>734</v>
      </c>
      <c r="K86" s="58">
        <v>1.3547184437348887</v>
      </c>
      <c r="L86" s="9">
        <v>22</v>
      </c>
      <c r="M86" s="15">
        <f t="shared" si="9"/>
        <v>0.05069124423963134</v>
      </c>
      <c r="N86" s="58">
        <v>21</v>
      </c>
      <c r="O86" s="58">
        <v>0.03875897454827338</v>
      </c>
      <c r="P86" s="9">
        <v>113</v>
      </c>
      <c r="Q86" s="15">
        <f t="shared" si="10"/>
        <v>0.26036866359447003</v>
      </c>
      <c r="R86" s="58">
        <v>87</v>
      </c>
      <c r="S86" s="58">
        <v>0.16057289455713258</v>
      </c>
      <c r="T86" s="9">
        <v>657</v>
      </c>
      <c r="U86" s="15">
        <f t="shared" si="11"/>
        <v>1.5138248847926268</v>
      </c>
      <c r="V86" s="58">
        <v>1331</v>
      </c>
      <c r="W86" s="58">
        <v>2.4565807201786605</v>
      </c>
      <c r="X86" s="9">
        <v>56</v>
      </c>
      <c r="Y86" s="15">
        <f t="shared" si="12"/>
        <v>0.12903225806451613</v>
      </c>
      <c r="Z86" s="58">
        <v>148</v>
      </c>
      <c r="AA86" s="15">
        <v>0.27315848729259334</v>
      </c>
      <c r="AB86" s="11">
        <v>347</v>
      </c>
      <c r="AC86" s="16">
        <f t="shared" si="13"/>
        <v>0.7995391705069125</v>
      </c>
      <c r="AD86" s="73">
        <v>326</v>
      </c>
      <c r="AE86" s="73">
        <v>0.6016869382255773</v>
      </c>
      <c r="AF86" s="9">
        <v>9</v>
      </c>
      <c r="AG86" s="16">
        <f t="shared" si="14"/>
        <v>0.020737327188940093</v>
      </c>
      <c r="AH86" s="73">
        <v>22</v>
      </c>
      <c r="AI86" s="16">
        <v>0.040604640002953066</v>
      </c>
      <c r="AJ86" s="11">
        <v>2213</v>
      </c>
      <c r="AK86" s="16">
        <f t="shared" si="15"/>
        <v>5.099078341013825</v>
      </c>
      <c r="AL86" s="73">
        <v>2669</v>
      </c>
      <c r="AM86" s="16">
        <v>4.926081098540078</v>
      </c>
    </row>
    <row r="87" spans="2:39" s="5" customFormat="1" ht="15">
      <c r="B87" s="28" t="s">
        <v>35</v>
      </c>
      <c r="C87" s="30" t="s">
        <v>57</v>
      </c>
      <c r="D87" s="35">
        <v>231543</v>
      </c>
      <c r="E87" s="46">
        <v>100</v>
      </c>
      <c r="F87" s="35">
        <v>259417</v>
      </c>
      <c r="G87" s="46">
        <v>100</v>
      </c>
      <c r="H87" s="33">
        <v>1994</v>
      </c>
      <c r="I87" s="34">
        <f t="shared" si="8"/>
        <v>0.8611791330336049</v>
      </c>
      <c r="J87" s="57">
        <v>2519</v>
      </c>
      <c r="K87" s="57">
        <v>0.9710234872810957</v>
      </c>
      <c r="L87" s="35">
        <v>52</v>
      </c>
      <c r="M87" s="34">
        <f t="shared" si="9"/>
        <v>0.022458031553534333</v>
      </c>
      <c r="N87" s="57">
        <v>83</v>
      </c>
      <c r="O87" s="57">
        <v>0.031994819152175835</v>
      </c>
      <c r="P87" s="35">
        <v>860</v>
      </c>
      <c r="Q87" s="34">
        <f t="shared" si="10"/>
        <v>0.3714212910776832</v>
      </c>
      <c r="R87" s="57">
        <v>673</v>
      </c>
      <c r="S87" s="57">
        <v>0.25942787095679926</v>
      </c>
      <c r="T87" s="35">
        <v>4880</v>
      </c>
      <c r="U87" s="34">
        <f t="shared" si="11"/>
        <v>2.1075998842547605</v>
      </c>
      <c r="V87" s="57">
        <v>7251</v>
      </c>
      <c r="W87" s="57">
        <v>2.79511365870394</v>
      </c>
      <c r="X87" s="35">
        <v>205</v>
      </c>
      <c r="Y87" s="34">
        <f t="shared" si="12"/>
        <v>0.08853647054758727</v>
      </c>
      <c r="Z87" s="57">
        <v>498</v>
      </c>
      <c r="AA87" s="34">
        <v>0.19196891491305504</v>
      </c>
      <c r="AB87" s="33">
        <v>1764</v>
      </c>
      <c r="AC87" s="36">
        <f t="shared" si="13"/>
        <v>0.7618455319314339</v>
      </c>
      <c r="AD87" s="72">
        <v>1592</v>
      </c>
      <c r="AE87" s="72">
        <v>0.6136837601236619</v>
      </c>
      <c r="AF87" s="35">
        <v>23</v>
      </c>
      <c r="AG87" s="36">
        <f t="shared" si="14"/>
        <v>0.009933360110217108</v>
      </c>
      <c r="AH87" s="72">
        <v>69</v>
      </c>
      <c r="AI87" s="36">
        <v>0.026598102668676304</v>
      </c>
      <c r="AJ87" s="33">
        <v>12565</v>
      </c>
      <c r="AK87" s="36">
        <f t="shared" si="15"/>
        <v>5.426637816733825</v>
      </c>
      <c r="AL87" s="72">
        <v>12685</v>
      </c>
      <c r="AM87" s="36">
        <v>4.889810613799404</v>
      </c>
    </row>
    <row r="88" spans="2:39" s="5" customFormat="1" ht="15">
      <c r="B88" s="28"/>
      <c r="C88" s="44" t="s">
        <v>53</v>
      </c>
      <c r="D88" s="59">
        <v>238442</v>
      </c>
      <c r="E88" s="45">
        <v>100</v>
      </c>
      <c r="F88" s="3">
        <v>269077</v>
      </c>
      <c r="G88" s="45">
        <v>100</v>
      </c>
      <c r="H88" s="10">
        <v>1911</v>
      </c>
      <c r="I88" s="12">
        <f t="shared" si="8"/>
        <v>0.8014527641942275</v>
      </c>
      <c r="J88" s="56">
        <v>2520</v>
      </c>
      <c r="K88" s="56">
        <v>0.9365348952158675</v>
      </c>
      <c r="L88" s="3">
        <v>148</v>
      </c>
      <c r="M88" s="12">
        <f t="shared" si="9"/>
        <v>0.06206960183189203</v>
      </c>
      <c r="N88" s="56">
        <v>156</v>
      </c>
      <c r="O88" s="56">
        <v>0.057975969703839426</v>
      </c>
      <c r="P88" s="3">
        <v>970</v>
      </c>
      <c r="Q88" s="12">
        <f t="shared" si="10"/>
        <v>0.4068075255198329</v>
      </c>
      <c r="R88" s="56">
        <v>812</v>
      </c>
      <c r="S88" s="56">
        <v>0.3017723551251129</v>
      </c>
      <c r="T88" s="3">
        <v>6229</v>
      </c>
      <c r="U88" s="12">
        <f t="shared" si="11"/>
        <v>2.6123753365598343</v>
      </c>
      <c r="V88" s="56">
        <v>8756</v>
      </c>
      <c r="W88" s="56">
        <v>3.254087120043705</v>
      </c>
      <c r="X88" s="3">
        <v>280</v>
      </c>
      <c r="Y88" s="12">
        <f t="shared" si="12"/>
        <v>0.11742897643871465</v>
      </c>
      <c r="Z88" s="56">
        <v>627</v>
      </c>
      <c r="AA88" s="12">
        <v>0.23301880130966227</v>
      </c>
      <c r="AB88" s="10">
        <v>1747</v>
      </c>
      <c r="AC88" s="13">
        <f t="shared" si="13"/>
        <v>0.7326729351372661</v>
      </c>
      <c r="AD88" s="70">
        <v>1704</v>
      </c>
      <c r="AE88" s="70">
        <v>0.6332759767650152</v>
      </c>
      <c r="AF88" s="3">
        <v>29</v>
      </c>
      <c r="AG88" s="13">
        <f t="shared" si="14"/>
        <v>0.012162286845438304</v>
      </c>
      <c r="AH88" s="70">
        <v>65</v>
      </c>
      <c r="AI88" s="13">
        <v>0.024156654043266425</v>
      </c>
      <c r="AJ88" s="10">
        <v>14422</v>
      </c>
      <c r="AK88" s="13">
        <f t="shared" si="15"/>
        <v>6.048431064996938</v>
      </c>
      <c r="AL88" s="70">
        <v>14640</v>
      </c>
      <c r="AM88" s="13">
        <v>5.440821772206469</v>
      </c>
    </row>
    <row r="89" spans="2:39" s="8" customFormat="1" ht="15">
      <c r="B89" s="29"/>
      <c r="C89" s="38" t="s">
        <v>54</v>
      </c>
      <c r="D89" s="39">
        <v>469985</v>
      </c>
      <c r="E89" s="40">
        <v>100</v>
      </c>
      <c r="F89" s="39">
        <f>SUM(F87:F88)</f>
        <v>528494</v>
      </c>
      <c r="G89" s="40">
        <v>100</v>
      </c>
      <c r="H89" s="41">
        <v>3905</v>
      </c>
      <c r="I89" s="42">
        <f t="shared" si="8"/>
        <v>0.8308775811994</v>
      </c>
      <c r="J89" s="67">
        <v>5039</v>
      </c>
      <c r="K89" s="67">
        <v>0.9534639939147842</v>
      </c>
      <c r="L89" s="39">
        <v>200</v>
      </c>
      <c r="M89" s="42">
        <f t="shared" si="9"/>
        <v>0.04255454961328553</v>
      </c>
      <c r="N89" s="67">
        <v>239</v>
      </c>
      <c r="O89" s="67">
        <v>0.045222840751266806</v>
      </c>
      <c r="P89" s="39">
        <v>1830</v>
      </c>
      <c r="Q89" s="42">
        <f t="shared" si="10"/>
        <v>0.3893741289615626</v>
      </c>
      <c r="R89" s="67">
        <v>1485</v>
      </c>
      <c r="S89" s="67">
        <v>0.28098710675996325</v>
      </c>
      <c r="T89" s="39">
        <v>11109</v>
      </c>
      <c r="U89" s="42">
        <f t="shared" si="11"/>
        <v>2.363692458269945</v>
      </c>
      <c r="V89" s="67">
        <v>16007</v>
      </c>
      <c r="W89" s="67">
        <v>3.0287950288934216</v>
      </c>
      <c r="X89" s="39">
        <v>485</v>
      </c>
      <c r="Y89" s="42">
        <f t="shared" si="12"/>
        <v>0.10319478281221742</v>
      </c>
      <c r="Z89" s="67">
        <v>1125</v>
      </c>
      <c r="AA89" s="42">
        <v>0.21286902027269938</v>
      </c>
      <c r="AB89" s="41">
        <v>3511</v>
      </c>
      <c r="AC89" s="43">
        <f t="shared" si="13"/>
        <v>0.7470451184612275</v>
      </c>
      <c r="AD89" s="71">
        <v>3296</v>
      </c>
      <c r="AE89" s="71">
        <v>0.6236589251722819</v>
      </c>
      <c r="AF89" s="39">
        <v>52</v>
      </c>
      <c r="AG89" s="43">
        <f t="shared" si="14"/>
        <v>0.011064182899454237</v>
      </c>
      <c r="AH89" s="71">
        <v>134</v>
      </c>
      <c r="AI89" s="43">
        <v>0.025355065525814863</v>
      </c>
      <c r="AJ89" s="41">
        <v>26987</v>
      </c>
      <c r="AK89" s="43">
        <f t="shared" si="15"/>
        <v>5.742098152068683</v>
      </c>
      <c r="AL89" s="71">
        <v>27325</v>
      </c>
      <c r="AM89" s="43">
        <v>5.170351981290232</v>
      </c>
    </row>
    <row r="90" spans="2:39" s="4" customFormat="1" ht="15">
      <c r="B90" s="1" t="s">
        <v>36</v>
      </c>
      <c r="C90" s="17" t="s">
        <v>57</v>
      </c>
      <c r="D90" s="19">
        <v>188392</v>
      </c>
      <c r="E90" s="20">
        <v>100</v>
      </c>
      <c r="F90" s="19">
        <v>224291</v>
      </c>
      <c r="G90" s="20">
        <v>100</v>
      </c>
      <c r="H90" s="10">
        <v>1055</v>
      </c>
      <c r="I90" s="12">
        <f t="shared" si="8"/>
        <v>0.5600025478788908</v>
      </c>
      <c r="J90" s="56">
        <v>1448</v>
      </c>
      <c r="K90" s="56">
        <v>0.6455898810028043</v>
      </c>
      <c r="L90" s="3">
        <v>70</v>
      </c>
      <c r="M90" s="12">
        <f t="shared" si="9"/>
        <v>0.037156567157841096</v>
      </c>
      <c r="N90" s="56">
        <v>95</v>
      </c>
      <c r="O90" s="56">
        <v>0.042355689706675706</v>
      </c>
      <c r="P90" s="3">
        <v>782</v>
      </c>
      <c r="Q90" s="12">
        <f t="shared" si="10"/>
        <v>0.41509193596331057</v>
      </c>
      <c r="R90" s="56">
        <v>630</v>
      </c>
      <c r="S90" s="56">
        <v>0.2808851001600599</v>
      </c>
      <c r="T90" s="3">
        <v>4221</v>
      </c>
      <c r="U90" s="12">
        <f t="shared" si="11"/>
        <v>2.240540999617818</v>
      </c>
      <c r="V90" s="56">
        <v>9913</v>
      </c>
      <c r="W90" s="56">
        <v>4.419704758550276</v>
      </c>
      <c r="X90" s="3">
        <v>270</v>
      </c>
      <c r="Y90" s="12">
        <f t="shared" si="12"/>
        <v>0.14331818760881565</v>
      </c>
      <c r="Z90" s="56">
        <v>742</v>
      </c>
      <c r="AA90" s="12">
        <v>0.3308202290774039</v>
      </c>
      <c r="AB90" s="10">
        <v>1803</v>
      </c>
      <c r="AC90" s="13">
        <f t="shared" si="13"/>
        <v>0.9570470083655357</v>
      </c>
      <c r="AD90" s="70">
        <v>1714</v>
      </c>
      <c r="AE90" s="70">
        <v>0.7641858121814964</v>
      </c>
      <c r="AF90" s="3">
        <v>20</v>
      </c>
      <c r="AG90" s="13">
        <f t="shared" si="14"/>
        <v>0.010616162045097457</v>
      </c>
      <c r="AH90" s="70">
        <v>44</v>
      </c>
      <c r="AI90" s="13">
        <v>0.019617372074670854</v>
      </c>
      <c r="AJ90" s="10">
        <v>9742</v>
      </c>
      <c r="AK90" s="13">
        <f t="shared" si="15"/>
        <v>5.171132532166971</v>
      </c>
      <c r="AL90" s="70">
        <v>14586</v>
      </c>
      <c r="AM90" s="13">
        <v>6.503158842753387</v>
      </c>
    </row>
    <row r="91" spans="2:39" s="4" customFormat="1" ht="15">
      <c r="B91" s="1"/>
      <c r="C91" s="30" t="s">
        <v>53</v>
      </c>
      <c r="D91" s="35">
        <v>192111</v>
      </c>
      <c r="E91" s="46">
        <v>100</v>
      </c>
      <c r="F91" s="35">
        <v>228214</v>
      </c>
      <c r="G91" s="46">
        <v>100</v>
      </c>
      <c r="H91" s="33">
        <v>1015</v>
      </c>
      <c r="I91" s="34">
        <f t="shared" si="8"/>
        <v>0.5283403865473606</v>
      </c>
      <c r="J91" s="57">
        <v>1455</v>
      </c>
      <c r="K91" s="57">
        <v>0.637559483642546</v>
      </c>
      <c r="L91" s="35">
        <v>114</v>
      </c>
      <c r="M91" s="34">
        <f t="shared" si="9"/>
        <v>0.059340693661476956</v>
      </c>
      <c r="N91" s="57">
        <v>120</v>
      </c>
      <c r="O91" s="57">
        <v>0.05258222545505534</v>
      </c>
      <c r="P91" s="35">
        <v>897</v>
      </c>
      <c r="Q91" s="34">
        <f t="shared" si="10"/>
        <v>0.4669175632837266</v>
      </c>
      <c r="R91" s="57">
        <v>778</v>
      </c>
      <c r="S91" s="57">
        <v>0.3409080950336088</v>
      </c>
      <c r="T91" s="35">
        <v>5225</v>
      </c>
      <c r="U91" s="34">
        <f t="shared" si="11"/>
        <v>2.719781792817694</v>
      </c>
      <c r="V91" s="57">
        <v>11265</v>
      </c>
      <c r="W91" s="57">
        <v>4.93615641459332</v>
      </c>
      <c r="X91" s="35">
        <v>364</v>
      </c>
      <c r="Y91" s="34">
        <f t="shared" si="12"/>
        <v>0.18947379379629484</v>
      </c>
      <c r="Z91" s="57">
        <v>900</v>
      </c>
      <c r="AA91" s="34">
        <v>0.39436669091291504</v>
      </c>
      <c r="AB91" s="33">
        <v>1798</v>
      </c>
      <c r="AC91" s="36">
        <f t="shared" si="13"/>
        <v>0.9359172561696103</v>
      </c>
      <c r="AD91" s="72">
        <v>1876</v>
      </c>
      <c r="AE91" s="72">
        <v>0.8220354579473652</v>
      </c>
      <c r="AF91" s="35">
        <v>21</v>
      </c>
      <c r="AG91" s="36">
        <f t="shared" si="14"/>
        <v>0.010931180411324702</v>
      </c>
      <c r="AH91" s="72">
        <v>48</v>
      </c>
      <c r="AI91" s="36">
        <v>0.021032890182022135</v>
      </c>
      <c r="AJ91" s="33">
        <v>11091</v>
      </c>
      <c r="AK91" s="36">
        <f t="shared" si="15"/>
        <v>5.773224854381061</v>
      </c>
      <c r="AL91" s="72">
        <v>16442</v>
      </c>
      <c r="AM91" s="36">
        <v>7.204641257766833</v>
      </c>
    </row>
    <row r="92" spans="2:39" s="7" customFormat="1" ht="15">
      <c r="B92" s="6"/>
      <c r="C92" s="18" t="s">
        <v>54</v>
      </c>
      <c r="D92" s="9">
        <v>380503</v>
      </c>
      <c r="E92" s="21">
        <v>100</v>
      </c>
      <c r="F92" s="9">
        <f>SUM(F90:F91)</f>
        <v>452505</v>
      </c>
      <c r="G92" s="21">
        <v>100</v>
      </c>
      <c r="H92" s="11">
        <v>2070</v>
      </c>
      <c r="I92" s="15">
        <f t="shared" si="8"/>
        <v>0.5440167357418996</v>
      </c>
      <c r="J92" s="58">
        <v>2903</v>
      </c>
      <c r="K92" s="58">
        <v>0.6415398724875968</v>
      </c>
      <c r="L92" s="9">
        <v>184</v>
      </c>
      <c r="M92" s="15">
        <f t="shared" si="9"/>
        <v>0.04835704317705774</v>
      </c>
      <c r="N92" s="58">
        <v>215</v>
      </c>
      <c r="O92" s="58">
        <v>0.04751328714599839</v>
      </c>
      <c r="P92" s="9">
        <v>1679</v>
      </c>
      <c r="Q92" s="15">
        <f t="shared" si="10"/>
        <v>0.44125801899065187</v>
      </c>
      <c r="R92" s="58">
        <v>1408</v>
      </c>
      <c r="S92" s="58">
        <v>0.31115678279798015</v>
      </c>
      <c r="T92" s="9">
        <v>9446</v>
      </c>
      <c r="U92" s="15">
        <f t="shared" si="11"/>
        <v>2.482503423100475</v>
      </c>
      <c r="V92" s="58">
        <v>21178</v>
      </c>
      <c r="W92" s="58">
        <v>4.680169279897459</v>
      </c>
      <c r="X92" s="9">
        <v>634</v>
      </c>
      <c r="Y92" s="15">
        <f t="shared" si="12"/>
        <v>0.1666215509470359</v>
      </c>
      <c r="Z92" s="58">
        <v>1642</v>
      </c>
      <c r="AA92" s="15">
        <v>0.3628689185754853</v>
      </c>
      <c r="AB92" s="11">
        <v>3601</v>
      </c>
      <c r="AC92" s="16">
        <f t="shared" si="13"/>
        <v>0.9463788721770919</v>
      </c>
      <c r="AD92" s="73">
        <v>3590</v>
      </c>
      <c r="AE92" s="73">
        <v>0.7933613993215546</v>
      </c>
      <c r="AF92" s="9">
        <v>41</v>
      </c>
      <c r="AG92" s="16">
        <f t="shared" si="14"/>
        <v>0.010775210707931344</v>
      </c>
      <c r="AH92" s="73">
        <v>92</v>
      </c>
      <c r="AI92" s="16">
        <v>0.020331267057822566</v>
      </c>
      <c r="AJ92" s="11">
        <v>20833</v>
      </c>
      <c r="AK92" s="16">
        <f t="shared" si="15"/>
        <v>5.475121089715455</v>
      </c>
      <c r="AL92" s="73">
        <v>31028</v>
      </c>
      <c r="AM92" s="16">
        <v>6.856940807283897</v>
      </c>
    </row>
    <row r="93" spans="2:39" s="5" customFormat="1" ht="15">
      <c r="B93" s="28" t="s">
        <v>37</v>
      </c>
      <c r="C93" s="30" t="s">
        <v>57</v>
      </c>
      <c r="D93" s="35">
        <v>147030</v>
      </c>
      <c r="E93" s="46">
        <v>100</v>
      </c>
      <c r="F93" s="35">
        <v>153129</v>
      </c>
      <c r="G93" s="46">
        <v>100</v>
      </c>
      <c r="H93" s="33">
        <v>688</v>
      </c>
      <c r="I93" s="34">
        <f t="shared" si="8"/>
        <v>0.46793171461606475</v>
      </c>
      <c r="J93" s="57">
        <v>762</v>
      </c>
      <c r="K93" s="57">
        <v>0.49761965401720115</v>
      </c>
      <c r="L93" s="35">
        <v>82</v>
      </c>
      <c r="M93" s="34">
        <f t="shared" si="9"/>
        <v>0.05577093110249609</v>
      </c>
      <c r="N93" s="57">
        <v>121</v>
      </c>
      <c r="O93" s="57">
        <v>0.07901834401060544</v>
      </c>
      <c r="P93" s="35">
        <v>335</v>
      </c>
      <c r="Q93" s="34">
        <f t="shared" si="10"/>
        <v>0.22784465755288036</v>
      </c>
      <c r="R93" s="57">
        <v>273</v>
      </c>
      <c r="S93" s="57">
        <v>0.1782810571478949</v>
      </c>
      <c r="T93" s="35">
        <v>1091</v>
      </c>
      <c r="U93" s="34">
        <f t="shared" si="11"/>
        <v>0.7420254369856492</v>
      </c>
      <c r="V93" s="57">
        <v>1444</v>
      </c>
      <c r="W93" s="57">
        <v>0.94299577480425</v>
      </c>
      <c r="X93" s="35">
        <v>176</v>
      </c>
      <c r="Y93" s="34">
        <f t="shared" si="12"/>
        <v>0.11970346187852819</v>
      </c>
      <c r="Z93" s="57">
        <v>256</v>
      </c>
      <c r="AA93" s="34">
        <v>0.16717930633648753</v>
      </c>
      <c r="AB93" s="33">
        <v>813</v>
      </c>
      <c r="AC93" s="36">
        <f t="shared" si="13"/>
        <v>0.5529483778820649</v>
      </c>
      <c r="AD93" s="72">
        <v>876</v>
      </c>
      <c r="AE93" s="72">
        <v>0.5720666888701683</v>
      </c>
      <c r="AF93" s="35">
        <v>58</v>
      </c>
      <c r="AG93" s="36">
        <f t="shared" si="14"/>
        <v>0.03944773175542406</v>
      </c>
      <c r="AH93" s="72">
        <v>68</v>
      </c>
      <c r="AI93" s="36">
        <v>0.0444070032456295</v>
      </c>
      <c r="AJ93" s="33">
        <v>8958</v>
      </c>
      <c r="AK93" s="36">
        <f t="shared" si="15"/>
        <v>6.092634156294634</v>
      </c>
      <c r="AL93" s="72">
        <v>3800</v>
      </c>
      <c r="AM93" s="36">
        <v>2.4815678284322367</v>
      </c>
    </row>
    <row r="94" spans="2:39" s="5" customFormat="1" ht="15">
      <c r="B94" s="28"/>
      <c r="C94" s="44" t="s">
        <v>53</v>
      </c>
      <c r="D94" s="3">
        <v>162350</v>
      </c>
      <c r="E94" s="45">
        <v>100</v>
      </c>
      <c r="F94" s="3">
        <v>167980</v>
      </c>
      <c r="G94" s="45">
        <v>100</v>
      </c>
      <c r="H94" s="10">
        <v>682</v>
      </c>
      <c r="I94" s="12">
        <f t="shared" si="8"/>
        <v>0.4200800739143825</v>
      </c>
      <c r="J94" s="56">
        <v>770</v>
      </c>
      <c r="K94" s="56">
        <v>0.45838790332182405</v>
      </c>
      <c r="L94" s="3">
        <v>166</v>
      </c>
      <c r="M94" s="12">
        <f t="shared" si="9"/>
        <v>0.10224822913458577</v>
      </c>
      <c r="N94" s="56">
        <v>208</v>
      </c>
      <c r="O94" s="56">
        <v>0.12382426479342779</v>
      </c>
      <c r="P94" s="3">
        <v>403</v>
      </c>
      <c r="Q94" s="12">
        <f t="shared" si="10"/>
        <v>0.24822913458577148</v>
      </c>
      <c r="R94" s="56">
        <v>407</v>
      </c>
      <c r="S94" s="56">
        <v>0.2422907488986784</v>
      </c>
      <c r="T94" s="3">
        <v>1820</v>
      </c>
      <c r="U94" s="12">
        <f t="shared" si="11"/>
        <v>1.121034801355097</v>
      </c>
      <c r="V94" s="56">
        <v>2340</v>
      </c>
      <c r="W94" s="56">
        <v>1.3930229789260626</v>
      </c>
      <c r="X94" s="3">
        <v>240</v>
      </c>
      <c r="Y94" s="12">
        <f t="shared" si="12"/>
        <v>0.14782876501385894</v>
      </c>
      <c r="Z94" s="56">
        <v>355</v>
      </c>
      <c r="AA94" s="12">
        <v>0.21133468270032146</v>
      </c>
      <c r="AB94" s="10">
        <v>997</v>
      </c>
      <c r="AC94" s="13">
        <f t="shared" si="13"/>
        <v>0.6141053279950723</v>
      </c>
      <c r="AD94" s="70">
        <v>909</v>
      </c>
      <c r="AE94" s="70">
        <v>0.5411358495058936</v>
      </c>
      <c r="AF94" s="3">
        <v>60</v>
      </c>
      <c r="AG94" s="13">
        <f t="shared" si="14"/>
        <v>0.036957191253464736</v>
      </c>
      <c r="AH94" s="70">
        <v>88</v>
      </c>
      <c r="AI94" s="13">
        <v>0.05238718895106561</v>
      </c>
      <c r="AJ94" s="10">
        <v>11451</v>
      </c>
      <c r="AK94" s="13">
        <f t="shared" si="15"/>
        <v>7.053279950723745</v>
      </c>
      <c r="AL94" s="70">
        <v>5077</v>
      </c>
      <c r="AM94" s="13">
        <v>3.0223836170972738</v>
      </c>
    </row>
    <row r="95" spans="2:39" s="8" customFormat="1" ht="15">
      <c r="B95" s="29"/>
      <c r="C95" s="38" t="s">
        <v>54</v>
      </c>
      <c r="D95" s="39">
        <v>309380</v>
      </c>
      <c r="E95" s="40">
        <v>100</v>
      </c>
      <c r="F95" s="39">
        <f>SUM(F93:F94)</f>
        <v>321109</v>
      </c>
      <c r="G95" s="40">
        <v>100</v>
      </c>
      <c r="H95" s="41">
        <v>1370</v>
      </c>
      <c r="I95" s="42">
        <f t="shared" si="8"/>
        <v>0.44282112612321417</v>
      </c>
      <c r="J95" s="67">
        <v>1532</v>
      </c>
      <c r="K95" s="67">
        <v>0.4770965622265337</v>
      </c>
      <c r="L95" s="39">
        <v>248</v>
      </c>
      <c r="M95" s="42">
        <f t="shared" si="9"/>
        <v>0.08016032064128256</v>
      </c>
      <c r="N95" s="67">
        <v>329</v>
      </c>
      <c r="O95" s="67">
        <v>0.10245742100034567</v>
      </c>
      <c r="P95" s="39">
        <v>738</v>
      </c>
      <c r="Q95" s="42">
        <f t="shared" si="10"/>
        <v>0.23854159932768762</v>
      </c>
      <c r="R95" s="67">
        <v>680</v>
      </c>
      <c r="S95" s="67">
        <v>0.21176609811621597</v>
      </c>
      <c r="T95" s="39">
        <v>29911</v>
      </c>
      <c r="U95" s="42">
        <f t="shared" si="11"/>
        <v>9.668045768957269</v>
      </c>
      <c r="V95" s="67">
        <v>3784</v>
      </c>
      <c r="W95" s="67">
        <v>1.1784160518702373</v>
      </c>
      <c r="X95" s="39">
        <v>416</v>
      </c>
      <c r="Y95" s="42">
        <f t="shared" si="12"/>
        <v>0.1344624733337643</v>
      </c>
      <c r="Z95" s="67">
        <v>611</v>
      </c>
      <c r="AA95" s="42">
        <v>0.19027806757207055</v>
      </c>
      <c r="AB95" s="41">
        <v>1810</v>
      </c>
      <c r="AC95" s="43">
        <f t="shared" si="13"/>
        <v>0.5850410498416188</v>
      </c>
      <c r="AD95" s="71">
        <v>1785</v>
      </c>
      <c r="AE95" s="71">
        <v>0.555886007555067</v>
      </c>
      <c r="AF95" s="39">
        <v>118</v>
      </c>
      <c r="AG95" s="43">
        <f t="shared" si="14"/>
        <v>0.03814079772448122</v>
      </c>
      <c r="AH95" s="71">
        <v>156</v>
      </c>
      <c r="AI95" s="43">
        <v>0.048581634273720135</v>
      </c>
      <c r="AJ95" s="41">
        <v>20409</v>
      </c>
      <c r="AK95" s="43">
        <f t="shared" si="15"/>
        <v>6.596741870838451</v>
      </c>
      <c r="AL95" s="71">
        <v>8877</v>
      </c>
      <c r="AM95" s="43">
        <v>2.76448184261419</v>
      </c>
    </row>
    <row r="96" spans="2:39" s="4" customFormat="1" ht="15">
      <c r="B96" s="1" t="s">
        <v>38</v>
      </c>
      <c r="C96" s="17" t="s">
        <v>57</v>
      </c>
      <c r="D96" s="19">
        <v>115950</v>
      </c>
      <c r="E96" s="20">
        <v>100</v>
      </c>
      <c r="F96" s="19">
        <v>148453</v>
      </c>
      <c r="G96" s="20">
        <v>100</v>
      </c>
      <c r="H96" s="10">
        <v>1161</v>
      </c>
      <c r="I96" s="12">
        <f t="shared" si="8"/>
        <v>1.001293661060802</v>
      </c>
      <c r="J96" s="56">
        <v>1521</v>
      </c>
      <c r="K96" s="56">
        <v>1.0245666978774426</v>
      </c>
      <c r="L96" s="3">
        <v>102</v>
      </c>
      <c r="M96" s="12">
        <f t="shared" si="9"/>
        <v>0.08796895213454076</v>
      </c>
      <c r="N96" s="56">
        <v>136</v>
      </c>
      <c r="O96" s="56">
        <v>0.09161148646372927</v>
      </c>
      <c r="P96" s="3">
        <v>363</v>
      </c>
      <c r="Q96" s="12">
        <f t="shared" si="10"/>
        <v>0.3130659767141009</v>
      </c>
      <c r="R96" s="56">
        <v>359</v>
      </c>
      <c r="S96" s="56">
        <v>0.241827379709403</v>
      </c>
      <c r="T96" s="3">
        <v>1748</v>
      </c>
      <c r="U96" s="12">
        <f t="shared" si="11"/>
        <v>1.507546356188012</v>
      </c>
      <c r="V96" s="56">
        <v>5085</v>
      </c>
      <c r="W96" s="56">
        <v>3.425326534323995</v>
      </c>
      <c r="X96" s="3">
        <v>2274</v>
      </c>
      <c r="Y96" s="12">
        <f t="shared" si="12"/>
        <v>1.9611901681759378</v>
      </c>
      <c r="Z96" s="56">
        <v>842</v>
      </c>
      <c r="AA96" s="12">
        <v>0.5671828794298532</v>
      </c>
      <c r="AB96" s="10">
        <v>793</v>
      </c>
      <c r="AC96" s="13">
        <f t="shared" si="13"/>
        <v>0.6839154808106943</v>
      </c>
      <c r="AD96" s="70">
        <v>861</v>
      </c>
      <c r="AE96" s="70">
        <v>0.5799815429799331</v>
      </c>
      <c r="AF96" s="3">
        <v>49</v>
      </c>
      <c r="AG96" s="13">
        <f t="shared" si="14"/>
        <v>0.04225959465286762</v>
      </c>
      <c r="AH96" s="70">
        <v>144</v>
      </c>
      <c r="AI96" s="13">
        <v>0.09700039743218393</v>
      </c>
      <c r="AJ96" s="10">
        <v>5618</v>
      </c>
      <c r="AK96" s="13">
        <f t="shared" si="15"/>
        <v>4.845191893057352</v>
      </c>
      <c r="AL96" s="70">
        <v>8948</v>
      </c>
      <c r="AM96" s="13">
        <v>6.027496918216539</v>
      </c>
    </row>
    <row r="97" spans="2:39" s="4" customFormat="1" ht="15">
      <c r="B97" s="1"/>
      <c r="C97" s="30" t="s">
        <v>53</v>
      </c>
      <c r="D97" s="35">
        <v>116513</v>
      </c>
      <c r="E97" s="46">
        <v>100</v>
      </c>
      <c r="F97" s="35">
        <v>150624</v>
      </c>
      <c r="G97" s="46">
        <v>100</v>
      </c>
      <c r="H97" s="33">
        <v>1052</v>
      </c>
      <c r="I97" s="34">
        <f t="shared" si="8"/>
        <v>0.902903538660922</v>
      </c>
      <c r="J97" s="57">
        <v>1533</v>
      </c>
      <c r="K97" s="57">
        <v>1.0177660930529</v>
      </c>
      <c r="L97" s="35">
        <v>135</v>
      </c>
      <c r="M97" s="34">
        <f t="shared" si="9"/>
        <v>0.11586689897264683</v>
      </c>
      <c r="N97" s="57">
        <v>189</v>
      </c>
      <c r="O97" s="57">
        <v>0.12547801147227533</v>
      </c>
      <c r="P97" s="35">
        <v>423</v>
      </c>
      <c r="Q97" s="34">
        <f t="shared" si="10"/>
        <v>0.36304961678096004</v>
      </c>
      <c r="R97" s="57">
        <v>414</v>
      </c>
      <c r="S97" s="57">
        <v>0.2748565965583174</v>
      </c>
      <c r="T97" s="35">
        <v>2269</v>
      </c>
      <c r="U97" s="34">
        <f t="shared" si="11"/>
        <v>1.94742217606619</v>
      </c>
      <c r="V97" s="57">
        <v>5975</v>
      </c>
      <c r="W97" s="57">
        <v>3.9668313150626724</v>
      </c>
      <c r="X97" s="35">
        <v>599</v>
      </c>
      <c r="Y97" s="34">
        <f t="shared" si="12"/>
        <v>0.5141057221082626</v>
      </c>
      <c r="Z97" s="57">
        <v>1113</v>
      </c>
      <c r="AA97" s="34">
        <v>0.7389260675589547</v>
      </c>
      <c r="AB97" s="33">
        <v>842</v>
      </c>
      <c r="AC97" s="36">
        <f t="shared" si="13"/>
        <v>0.7226661402590269</v>
      </c>
      <c r="AD97" s="72">
        <v>1000</v>
      </c>
      <c r="AE97" s="72">
        <v>0.6639048226046315</v>
      </c>
      <c r="AF97" s="35">
        <v>65</v>
      </c>
      <c r="AG97" s="36">
        <f t="shared" si="14"/>
        <v>0.05578776617201514</v>
      </c>
      <c r="AH97" s="72">
        <v>139</v>
      </c>
      <c r="AI97" s="36">
        <v>0.09228277034204377</v>
      </c>
      <c r="AJ97" s="33">
        <v>6514</v>
      </c>
      <c r="AK97" s="36">
        <f t="shared" si="15"/>
        <v>5.59079244376164</v>
      </c>
      <c r="AL97" s="72">
        <v>10363</v>
      </c>
      <c r="AM97" s="36">
        <v>6.880045676651796</v>
      </c>
    </row>
    <row r="98" spans="2:39" s="7" customFormat="1" ht="15">
      <c r="B98" s="6"/>
      <c r="C98" s="18" t="s">
        <v>54</v>
      </c>
      <c r="D98" s="9">
        <v>232463</v>
      </c>
      <c r="E98" s="21">
        <v>100</v>
      </c>
      <c r="F98" s="9">
        <f>SUM(F96:F97)</f>
        <v>299077</v>
      </c>
      <c r="G98" s="21">
        <v>100</v>
      </c>
      <c r="H98" s="11">
        <v>2213</v>
      </c>
      <c r="I98" s="15">
        <f t="shared" si="8"/>
        <v>0.9519794547949566</v>
      </c>
      <c r="J98" s="58">
        <v>3054</v>
      </c>
      <c r="K98" s="58">
        <v>1.0211417126693125</v>
      </c>
      <c r="L98" s="9">
        <v>237</v>
      </c>
      <c r="M98" s="15">
        <f t="shared" si="9"/>
        <v>0.10195170844392441</v>
      </c>
      <c r="N98" s="58">
        <v>325</v>
      </c>
      <c r="O98" s="58">
        <v>0.10866766752374807</v>
      </c>
      <c r="P98" s="9">
        <v>786</v>
      </c>
      <c r="Q98" s="15">
        <f t="shared" si="10"/>
        <v>0.33811832420643284</v>
      </c>
      <c r="R98" s="58">
        <v>773</v>
      </c>
      <c r="S98" s="58">
        <v>0.25846186767956075</v>
      </c>
      <c r="T98" s="9">
        <v>4017</v>
      </c>
      <c r="U98" s="15">
        <f t="shared" si="11"/>
        <v>1.7280169317267695</v>
      </c>
      <c r="V98" s="58">
        <v>11060</v>
      </c>
      <c r="W98" s="58">
        <v>3.698044316346626</v>
      </c>
      <c r="X98" s="9">
        <v>873</v>
      </c>
      <c r="Y98" s="15">
        <f t="shared" si="12"/>
        <v>0.37554363490103804</v>
      </c>
      <c r="Z98" s="58">
        <v>1955</v>
      </c>
      <c r="AA98" s="15">
        <v>0.6536778154120846</v>
      </c>
      <c r="AB98" s="11">
        <v>1625</v>
      </c>
      <c r="AC98" s="16">
        <f t="shared" si="13"/>
        <v>0.6990359756176252</v>
      </c>
      <c r="AD98" s="73">
        <v>1861</v>
      </c>
      <c r="AE98" s="73">
        <v>0.6222477823436774</v>
      </c>
      <c r="AF98" s="9">
        <v>114</v>
      </c>
      <c r="AG98" s="16">
        <f t="shared" si="14"/>
        <v>0.04904006228948263</v>
      </c>
      <c r="AH98" s="73">
        <v>283</v>
      </c>
      <c r="AI98" s="16">
        <v>0.09462446125914063</v>
      </c>
      <c r="AJ98" s="11">
        <v>12132</v>
      </c>
      <c r="AK98" s="16">
        <f t="shared" si="15"/>
        <v>5.2188950499649405</v>
      </c>
      <c r="AL98" s="73">
        <v>19311</v>
      </c>
      <c r="AM98" s="16">
        <v>6.456865623234151</v>
      </c>
    </row>
    <row r="99" spans="2:39" s="5" customFormat="1" ht="15">
      <c r="B99" s="28" t="s">
        <v>39</v>
      </c>
      <c r="C99" s="30" t="s">
        <v>57</v>
      </c>
      <c r="D99" s="35">
        <v>29886</v>
      </c>
      <c r="E99" s="46">
        <v>100</v>
      </c>
      <c r="F99" s="35">
        <v>40250</v>
      </c>
      <c r="G99" s="46">
        <v>100</v>
      </c>
      <c r="H99" s="33">
        <v>149</v>
      </c>
      <c r="I99" s="34">
        <f t="shared" si="8"/>
        <v>0.4985611992237168</v>
      </c>
      <c r="J99" s="57">
        <v>286</v>
      </c>
      <c r="K99" s="57">
        <v>0.7105590062111801</v>
      </c>
      <c r="L99" s="35">
        <v>8</v>
      </c>
      <c r="M99" s="34">
        <f t="shared" si="9"/>
        <v>0.026768386535501572</v>
      </c>
      <c r="N99" s="57">
        <v>10</v>
      </c>
      <c r="O99" s="57">
        <v>0.02484472049689441</v>
      </c>
      <c r="P99" s="35">
        <v>151</v>
      </c>
      <c r="Q99" s="34">
        <f t="shared" si="10"/>
        <v>0.5052532958575922</v>
      </c>
      <c r="R99" s="57">
        <v>134</v>
      </c>
      <c r="S99" s="57">
        <v>0.3329192546583851</v>
      </c>
      <c r="T99" s="35">
        <v>608</v>
      </c>
      <c r="U99" s="34">
        <f t="shared" si="11"/>
        <v>2.0343973766981196</v>
      </c>
      <c r="V99" s="57">
        <v>1749</v>
      </c>
      <c r="W99" s="57">
        <v>4.3453416149068325</v>
      </c>
      <c r="X99" s="35">
        <v>41</v>
      </c>
      <c r="Y99" s="34">
        <f t="shared" si="12"/>
        <v>0.13718798099444557</v>
      </c>
      <c r="Z99" s="57">
        <v>360</v>
      </c>
      <c r="AA99" s="34">
        <v>0.8944099378881987</v>
      </c>
      <c r="AB99" s="33">
        <v>271</v>
      </c>
      <c r="AC99" s="36">
        <f t="shared" si="13"/>
        <v>0.9067790938901158</v>
      </c>
      <c r="AD99" s="72">
        <v>275</v>
      </c>
      <c r="AE99" s="72">
        <v>0.6832298136645962</v>
      </c>
      <c r="AF99" s="35">
        <v>6</v>
      </c>
      <c r="AG99" s="36">
        <f t="shared" si="14"/>
        <v>0.02007628990162618</v>
      </c>
      <c r="AH99" s="72">
        <v>11</v>
      </c>
      <c r="AI99" s="36">
        <v>0.02732919254658385</v>
      </c>
      <c r="AJ99" s="33">
        <v>1462</v>
      </c>
      <c r="AK99" s="36">
        <f t="shared" si="15"/>
        <v>4.891922639362912</v>
      </c>
      <c r="AL99" s="72">
        <v>2825</v>
      </c>
      <c r="AM99" s="36">
        <v>7.0186335403726705</v>
      </c>
    </row>
    <row r="100" spans="2:39" s="5" customFormat="1" ht="15">
      <c r="B100" s="28"/>
      <c r="C100" s="44" t="s">
        <v>53</v>
      </c>
      <c r="D100" s="3">
        <v>30305</v>
      </c>
      <c r="E100" s="45">
        <v>100</v>
      </c>
      <c r="F100" s="3">
        <v>40891</v>
      </c>
      <c r="G100" s="45">
        <v>100</v>
      </c>
      <c r="H100" s="10">
        <v>111</v>
      </c>
      <c r="I100" s="12">
        <f t="shared" si="8"/>
        <v>0.36627619204751694</v>
      </c>
      <c r="J100" s="56">
        <v>277</v>
      </c>
      <c r="K100" s="56">
        <v>0.6774106771661246</v>
      </c>
      <c r="L100" s="3">
        <v>15</v>
      </c>
      <c r="M100" s="12">
        <f t="shared" si="9"/>
        <v>0.04949678270912391</v>
      </c>
      <c r="N100" s="56">
        <v>18</v>
      </c>
      <c r="O100" s="56">
        <v>0.04401946638624636</v>
      </c>
      <c r="P100" s="3">
        <v>152</v>
      </c>
      <c r="Q100" s="12">
        <f t="shared" si="10"/>
        <v>0.5015673981191222</v>
      </c>
      <c r="R100" s="56">
        <v>157</v>
      </c>
      <c r="S100" s="56">
        <v>0.38394756792448215</v>
      </c>
      <c r="T100" s="3">
        <v>801</v>
      </c>
      <c r="U100" s="12">
        <f t="shared" si="11"/>
        <v>2.6431281966672167</v>
      </c>
      <c r="V100" s="56">
        <v>1923</v>
      </c>
      <c r="W100" s="56">
        <v>4.70274632559732</v>
      </c>
      <c r="X100" s="3">
        <v>51</v>
      </c>
      <c r="Y100" s="12">
        <f t="shared" si="12"/>
        <v>0.16828906121102127</v>
      </c>
      <c r="Z100" s="56">
        <v>400</v>
      </c>
      <c r="AA100" s="12">
        <v>0.978210364138808</v>
      </c>
      <c r="AB100" s="10">
        <v>222</v>
      </c>
      <c r="AC100" s="13">
        <f t="shared" si="13"/>
        <v>0.7325523840950339</v>
      </c>
      <c r="AD100" s="70">
        <v>262</v>
      </c>
      <c r="AE100" s="70">
        <v>0.6407277885109193</v>
      </c>
      <c r="AF100" s="3">
        <v>3</v>
      </c>
      <c r="AG100" s="13">
        <f t="shared" si="14"/>
        <v>0.009899356541824781</v>
      </c>
      <c r="AH100" s="70">
        <v>11</v>
      </c>
      <c r="AI100" s="13">
        <v>0.026900785013817218</v>
      </c>
      <c r="AJ100" s="10">
        <v>1578</v>
      </c>
      <c r="AK100" s="13">
        <f t="shared" si="15"/>
        <v>5.207061540999835</v>
      </c>
      <c r="AL100" s="70">
        <v>3048</v>
      </c>
      <c r="AM100" s="13">
        <v>7.453962974737717</v>
      </c>
    </row>
    <row r="101" spans="2:39" s="8" customFormat="1" ht="15">
      <c r="B101" s="29"/>
      <c r="C101" s="38" t="s">
        <v>54</v>
      </c>
      <c r="D101" s="39">
        <v>60191</v>
      </c>
      <c r="E101" s="40">
        <v>100</v>
      </c>
      <c r="F101" s="39">
        <f>SUM(F99:F100)</f>
        <v>81141</v>
      </c>
      <c r="G101" s="40">
        <v>100</v>
      </c>
      <c r="H101" s="41">
        <v>260</v>
      </c>
      <c r="I101" s="42">
        <f t="shared" si="8"/>
        <v>0.43195826618597466</v>
      </c>
      <c r="J101" s="67">
        <v>563</v>
      </c>
      <c r="K101" s="67">
        <v>0.6938539086281904</v>
      </c>
      <c r="L101" s="39">
        <v>23</v>
      </c>
      <c r="M101" s="42">
        <f t="shared" si="9"/>
        <v>0.03821169277799007</v>
      </c>
      <c r="N101" s="67">
        <v>28</v>
      </c>
      <c r="O101" s="67">
        <v>0.03450783204545174</v>
      </c>
      <c r="P101" s="39">
        <v>303</v>
      </c>
      <c r="Q101" s="42">
        <f t="shared" si="10"/>
        <v>0.5033975179013473</v>
      </c>
      <c r="R101" s="67">
        <v>291</v>
      </c>
      <c r="S101" s="67">
        <v>0.35863496875808776</v>
      </c>
      <c r="T101" s="39">
        <v>1409</v>
      </c>
      <c r="U101" s="42">
        <f t="shared" si="11"/>
        <v>2.3408815271386088</v>
      </c>
      <c r="V101" s="67">
        <v>3672</v>
      </c>
      <c r="W101" s="67">
        <v>4.525455688246386</v>
      </c>
      <c r="X101" s="39">
        <v>92</v>
      </c>
      <c r="Y101" s="42">
        <f t="shared" si="12"/>
        <v>0.15284677111196027</v>
      </c>
      <c r="Z101" s="67">
        <v>760</v>
      </c>
      <c r="AA101" s="42">
        <v>0.9366411555194045</v>
      </c>
      <c r="AB101" s="41">
        <v>493</v>
      </c>
      <c r="AC101" s="43">
        <f t="shared" si="13"/>
        <v>0.8190593278064827</v>
      </c>
      <c r="AD101" s="71">
        <v>537</v>
      </c>
      <c r="AE101" s="71">
        <v>0.6618109217288424</v>
      </c>
      <c r="AF101" s="39">
        <v>9</v>
      </c>
      <c r="AG101" s="43">
        <f t="shared" si="14"/>
        <v>0.014952401521822199</v>
      </c>
      <c r="AH101" s="71">
        <v>22</v>
      </c>
      <c r="AI101" s="43">
        <v>0.027113296607140656</v>
      </c>
      <c r="AJ101" s="41">
        <v>3040</v>
      </c>
      <c r="AK101" s="43">
        <f t="shared" si="15"/>
        <v>5.050588958482165</v>
      </c>
      <c r="AL101" s="71">
        <v>5873</v>
      </c>
      <c r="AM101" s="43">
        <v>7.238017771533503</v>
      </c>
    </row>
    <row r="102" spans="2:39" s="4" customFormat="1" ht="15">
      <c r="B102" s="1" t="s">
        <v>40</v>
      </c>
      <c r="C102" s="17" t="s">
        <v>57</v>
      </c>
      <c r="D102" s="19">
        <v>250577</v>
      </c>
      <c r="E102" s="20">
        <v>100</v>
      </c>
      <c r="F102" s="19">
        <v>281928</v>
      </c>
      <c r="G102" s="20">
        <v>100</v>
      </c>
      <c r="H102" s="10">
        <v>1794</v>
      </c>
      <c r="I102" s="12">
        <f t="shared" si="8"/>
        <v>0.7159475929554588</v>
      </c>
      <c r="J102" s="56">
        <v>2569</v>
      </c>
      <c r="K102" s="56">
        <v>0.9112255611361766</v>
      </c>
      <c r="L102" s="3">
        <v>85</v>
      </c>
      <c r="M102" s="12">
        <f t="shared" si="9"/>
        <v>0.03392170869632887</v>
      </c>
      <c r="N102" s="56">
        <v>121</v>
      </c>
      <c r="O102" s="56">
        <v>0.04291875939956301</v>
      </c>
      <c r="P102" s="3">
        <v>577</v>
      </c>
      <c r="Q102" s="12">
        <f t="shared" si="10"/>
        <v>0.23026854020919718</v>
      </c>
      <c r="R102" s="56">
        <v>493</v>
      </c>
      <c r="S102" s="56">
        <v>0.17486734201640133</v>
      </c>
      <c r="T102" s="3">
        <v>6459</v>
      </c>
      <c r="U102" s="12">
        <f t="shared" si="11"/>
        <v>2.577650781995155</v>
      </c>
      <c r="V102" s="56">
        <v>10810</v>
      </c>
      <c r="W102" s="56">
        <v>3.8343123066882328</v>
      </c>
      <c r="X102" s="3">
        <v>282</v>
      </c>
      <c r="Y102" s="12">
        <f t="shared" si="12"/>
        <v>0.11254025708664403</v>
      </c>
      <c r="Z102" s="56">
        <v>593</v>
      </c>
      <c r="AA102" s="12">
        <v>0.21033739110694927</v>
      </c>
      <c r="AB102" s="10">
        <v>1200</v>
      </c>
      <c r="AC102" s="13">
        <f t="shared" si="13"/>
        <v>0.4788947110069959</v>
      </c>
      <c r="AD102" s="70">
        <v>1221</v>
      </c>
      <c r="AE102" s="70">
        <v>0.4330892993955904</v>
      </c>
      <c r="AF102" s="3">
        <v>54</v>
      </c>
      <c r="AG102" s="13">
        <f t="shared" si="14"/>
        <v>0.021550261995314814</v>
      </c>
      <c r="AH102" s="70">
        <v>170</v>
      </c>
      <c r="AI102" s="13">
        <v>0.0602990834539315</v>
      </c>
      <c r="AJ102" s="10">
        <v>16905</v>
      </c>
      <c r="AK102" s="13">
        <f t="shared" si="15"/>
        <v>6.746429241311054</v>
      </c>
      <c r="AL102" s="70">
        <v>15977</v>
      </c>
      <c r="AM102" s="13">
        <v>5.667049743196845</v>
      </c>
    </row>
    <row r="103" spans="2:39" s="4" customFormat="1" ht="15">
      <c r="B103" s="1"/>
      <c r="C103" s="30" t="s">
        <v>53</v>
      </c>
      <c r="D103" s="35">
        <v>268211</v>
      </c>
      <c r="E103" s="46">
        <v>100</v>
      </c>
      <c r="F103" s="35">
        <v>301015</v>
      </c>
      <c r="G103" s="46">
        <v>100</v>
      </c>
      <c r="H103" s="33">
        <v>1788</v>
      </c>
      <c r="I103" s="34">
        <f t="shared" si="8"/>
        <v>0.6666393250090414</v>
      </c>
      <c r="J103" s="57">
        <v>1659</v>
      </c>
      <c r="K103" s="57">
        <v>0.5511353254821189</v>
      </c>
      <c r="L103" s="35">
        <v>183</v>
      </c>
      <c r="M103" s="34">
        <f t="shared" si="9"/>
        <v>0.06822986380126095</v>
      </c>
      <c r="N103" s="57">
        <v>209</v>
      </c>
      <c r="O103" s="57">
        <v>0.0694317558925635</v>
      </c>
      <c r="P103" s="35">
        <v>657</v>
      </c>
      <c r="Q103" s="34">
        <f t="shared" si="10"/>
        <v>0.24495639627010077</v>
      </c>
      <c r="R103" s="57">
        <v>599</v>
      </c>
      <c r="S103" s="57">
        <v>0.19899340564423698</v>
      </c>
      <c r="T103" s="35">
        <v>8405</v>
      </c>
      <c r="U103" s="34">
        <f t="shared" si="11"/>
        <v>3.1337268046426137</v>
      </c>
      <c r="V103" s="57">
        <v>13431</v>
      </c>
      <c r="W103" s="57">
        <v>4.461903891832633</v>
      </c>
      <c r="X103" s="35">
        <v>378</v>
      </c>
      <c r="Y103" s="34">
        <f t="shared" si="12"/>
        <v>0.14093381703211277</v>
      </c>
      <c r="Z103" s="57">
        <v>692</v>
      </c>
      <c r="AA103" s="34">
        <v>0.2298888759696361</v>
      </c>
      <c r="AB103" s="33">
        <v>1254</v>
      </c>
      <c r="AC103" s="36">
        <f t="shared" si="13"/>
        <v>0.46754234539224715</v>
      </c>
      <c r="AD103" s="72">
        <v>1346</v>
      </c>
      <c r="AE103" s="72">
        <v>0.4471537963224424</v>
      </c>
      <c r="AF103" s="35">
        <v>45</v>
      </c>
      <c r="AG103" s="36">
        <f t="shared" si="14"/>
        <v>0.016777835360965807</v>
      </c>
      <c r="AH103" s="72">
        <v>142</v>
      </c>
      <c r="AI103" s="36">
        <v>0.04717372888394266</v>
      </c>
      <c r="AJ103" s="33">
        <v>20732</v>
      </c>
      <c r="AK103" s="36">
        <f t="shared" si="15"/>
        <v>7.729735171189847</v>
      </c>
      <c r="AL103" s="72">
        <v>18078</v>
      </c>
      <c r="AM103" s="36">
        <v>6.005680780027573</v>
      </c>
    </row>
    <row r="104" spans="2:39" s="7" customFormat="1" ht="15">
      <c r="B104" s="6"/>
      <c r="C104" s="18" t="s">
        <v>54</v>
      </c>
      <c r="D104" s="9">
        <v>518788</v>
      </c>
      <c r="E104" s="21">
        <v>100</v>
      </c>
      <c r="F104" s="9">
        <f>SUM(F102:F103)</f>
        <v>582943</v>
      </c>
      <c r="G104" s="21">
        <v>100</v>
      </c>
      <c r="H104" s="11">
        <v>3582</v>
      </c>
      <c r="I104" s="15">
        <f t="shared" si="8"/>
        <v>0.6904554461552695</v>
      </c>
      <c r="J104" s="58">
        <v>4228</v>
      </c>
      <c r="K104" s="58">
        <v>0.7252853194909279</v>
      </c>
      <c r="L104" s="9">
        <v>268</v>
      </c>
      <c r="M104" s="15">
        <f t="shared" si="9"/>
        <v>0.05165886643484429</v>
      </c>
      <c r="N104" s="58">
        <v>330</v>
      </c>
      <c r="O104" s="58">
        <v>0.05660930828571576</v>
      </c>
      <c r="P104" s="9">
        <v>1234</v>
      </c>
      <c r="Q104" s="15">
        <f t="shared" si="10"/>
        <v>0.2378620939574547</v>
      </c>
      <c r="R104" s="58">
        <v>1092</v>
      </c>
      <c r="S104" s="58">
        <v>0.18732534741818668</v>
      </c>
      <c r="T104" s="9">
        <v>14864</v>
      </c>
      <c r="U104" s="15">
        <f t="shared" si="11"/>
        <v>2.865139517490767</v>
      </c>
      <c r="V104" s="58">
        <v>24241</v>
      </c>
      <c r="W104" s="58">
        <v>4.158382551981926</v>
      </c>
      <c r="X104" s="9">
        <v>660</v>
      </c>
      <c r="Y104" s="15">
        <f t="shared" si="12"/>
        <v>0.12721959644401953</v>
      </c>
      <c r="Z104" s="58">
        <v>1285</v>
      </c>
      <c r="AA104" s="15">
        <v>0.22043321559740833</v>
      </c>
      <c r="AB104" s="11">
        <v>2454</v>
      </c>
      <c r="AC104" s="16">
        <f t="shared" si="13"/>
        <v>0.4730255904145817</v>
      </c>
      <c r="AD104" s="73">
        <v>2567</v>
      </c>
      <c r="AE104" s="73">
        <v>0.44035180111949196</v>
      </c>
      <c r="AF104" s="9">
        <v>99</v>
      </c>
      <c r="AG104" s="16">
        <f t="shared" si="14"/>
        <v>0.01908293946660293</v>
      </c>
      <c r="AH104" s="73">
        <v>312</v>
      </c>
      <c r="AI104" s="16">
        <v>0.05352152783376763</v>
      </c>
      <c r="AJ104" s="11">
        <v>37637</v>
      </c>
      <c r="AK104" s="16">
        <f t="shared" si="15"/>
        <v>7.254793865702368</v>
      </c>
      <c r="AL104" s="73">
        <v>34055</v>
      </c>
      <c r="AM104" s="16">
        <v>5.841909071727425</v>
      </c>
    </row>
    <row r="105" spans="2:39" s="5" customFormat="1" ht="15">
      <c r="B105" s="28" t="s">
        <v>41</v>
      </c>
      <c r="C105" s="30" t="s">
        <v>57</v>
      </c>
      <c r="D105" s="35">
        <v>72787</v>
      </c>
      <c r="E105" s="46">
        <v>100</v>
      </c>
      <c r="F105" s="35">
        <v>78645</v>
      </c>
      <c r="G105" s="46">
        <v>100</v>
      </c>
      <c r="H105" s="33">
        <v>367</v>
      </c>
      <c r="I105" s="34">
        <f t="shared" si="8"/>
        <v>0.5042109167845906</v>
      </c>
      <c r="J105" s="57">
        <v>354</v>
      </c>
      <c r="K105" s="57">
        <v>0.4501239748235743</v>
      </c>
      <c r="L105" s="35">
        <v>42</v>
      </c>
      <c r="M105" s="34">
        <f t="shared" si="9"/>
        <v>0.05770261173011664</v>
      </c>
      <c r="N105" s="57">
        <v>66</v>
      </c>
      <c r="O105" s="57">
        <v>0.08392141903490367</v>
      </c>
      <c r="P105" s="35">
        <v>167</v>
      </c>
      <c r="Q105" s="34">
        <f t="shared" si="10"/>
        <v>0.22943657521260666</v>
      </c>
      <c r="R105" s="57">
        <v>112</v>
      </c>
      <c r="S105" s="57">
        <v>0.14241210502892745</v>
      </c>
      <c r="T105" s="35">
        <v>972</v>
      </c>
      <c r="U105" s="34">
        <f t="shared" si="11"/>
        <v>1.3354033000398422</v>
      </c>
      <c r="V105" s="57">
        <v>1790</v>
      </c>
      <c r="W105" s="57">
        <v>2.2760506071587514</v>
      </c>
      <c r="X105" s="35">
        <v>797</v>
      </c>
      <c r="Y105" s="34">
        <f t="shared" si="12"/>
        <v>1.0949757511643563</v>
      </c>
      <c r="Z105" s="57">
        <v>1825</v>
      </c>
      <c r="AA105" s="34">
        <v>2.320554389980291</v>
      </c>
      <c r="AB105" s="33">
        <v>546</v>
      </c>
      <c r="AC105" s="36">
        <f t="shared" si="13"/>
        <v>0.7501339524915164</v>
      </c>
      <c r="AD105" s="72">
        <v>518</v>
      </c>
      <c r="AE105" s="72">
        <v>0.6586559857587895</v>
      </c>
      <c r="AF105" s="35">
        <v>28</v>
      </c>
      <c r="AG105" s="36">
        <f t="shared" si="14"/>
        <v>0.03846840782007776</v>
      </c>
      <c r="AH105" s="72">
        <v>41</v>
      </c>
      <c r="AI105" s="36">
        <v>0.05213300273380381</v>
      </c>
      <c r="AJ105" s="33">
        <v>4205</v>
      </c>
      <c r="AK105" s="36">
        <f t="shared" si="15"/>
        <v>5.777130531550964</v>
      </c>
      <c r="AL105" s="72">
        <v>4706</v>
      </c>
      <c r="AM105" s="36">
        <v>5.983851484519041</v>
      </c>
    </row>
    <row r="106" spans="2:39" s="5" customFormat="1" ht="15">
      <c r="B106" s="28"/>
      <c r="C106" s="44" t="s">
        <v>53</v>
      </c>
      <c r="D106" s="3">
        <v>78344</v>
      </c>
      <c r="E106" s="45">
        <v>100</v>
      </c>
      <c r="F106" s="3">
        <v>84595</v>
      </c>
      <c r="G106" s="45">
        <v>100</v>
      </c>
      <c r="H106" s="10">
        <v>357</v>
      </c>
      <c r="I106" s="12">
        <f t="shared" si="8"/>
        <v>0.45568263045032165</v>
      </c>
      <c r="J106" s="56">
        <v>416</v>
      </c>
      <c r="K106" s="56">
        <v>0.4917548318458538</v>
      </c>
      <c r="L106" s="3">
        <v>66</v>
      </c>
      <c r="M106" s="12">
        <f t="shared" si="9"/>
        <v>0.08424384764627796</v>
      </c>
      <c r="N106" s="56">
        <v>91</v>
      </c>
      <c r="O106" s="56">
        <v>0.10757136946628051</v>
      </c>
      <c r="P106" s="3">
        <v>226</v>
      </c>
      <c r="Q106" s="12">
        <f t="shared" si="10"/>
        <v>0.2884713570918003</v>
      </c>
      <c r="R106" s="56">
        <v>181</v>
      </c>
      <c r="S106" s="56">
        <v>0.2139606359713931</v>
      </c>
      <c r="T106" s="3">
        <v>1322</v>
      </c>
      <c r="U106" s="12">
        <f t="shared" si="11"/>
        <v>1.687429796793628</v>
      </c>
      <c r="V106" s="56">
        <v>2157</v>
      </c>
      <c r="W106" s="56">
        <v>2.5497960872391987</v>
      </c>
      <c r="X106" s="3">
        <v>1366</v>
      </c>
      <c r="Y106" s="12">
        <f t="shared" si="12"/>
        <v>1.7435923618911466</v>
      </c>
      <c r="Z106" s="56">
        <v>2408</v>
      </c>
      <c r="AA106" s="12">
        <v>2.846503930492346</v>
      </c>
      <c r="AB106" s="10">
        <v>593</v>
      </c>
      <c r="AC106" s="13">
        <f t="shared" si="13"/>
        <v>0.756918206882467</v>
      </c>
      <c r="AD106" s="70">
        <v>539</v>
      </c>
      <c r="AE106" s="70">
        <v>0.6371534960695077</v>
      </c>
      <c r="AF106" s="3">
        <v>42</v>
      </c>
      <c r="AG106" s="13">
        <f t="shared" si="14"/>
        <v>0.053609721229449604</v>
      </c>
      <c r="AH106" s="70">
        <v>69</v>
      </c>
      <c r="AI106" s="13">
        <v>0.08156510432058632</v>
      </c>
      <c r="AJ106" s="10">
        <v>5616</v>
      </c>
      <c r="AK106" s="13">
        <f t="shared" si="15"/>
        <v>7.168385581537833</v>
      </c>
      <c r="AL106" s="70">
        <v>5861</v>
      </c>
      <c r="AM106" s="13">
        <v>6.928305455405166</v>
      </c>
    </row>
    <row r="107" spans="2:39" s="8" customFormat="1" ht="15">
      <c r="B107" s="29"/>
      <c r="C107" s="38" t="s">
        <v>54</v>
      </c>
      <c r="D107" s="39">
        <v>151131</v>
      </c>
      <c r="E107" s="40">
        <v>100</v>
      </c>
      <c r="F107" s="39">
        <f>SUM(F105:F106)</f>
        <v>163240</v>
      </c>
      <c r="G107" s="40">
        <v>100</v>
      </c>
      <c r="H107" s="41">
        <v>724</v>
      </c>
      <c r="I107" s="42">
        <f t="shared" si="8"/>
        <v>0.47905459502021425</v>
      </c>
      <c r="J107" s="67">
        <v>770</v>
      </c>
      <c r="K107" s="67">
        <v>0.4716981132075472</v>
      </c>
      <c r="L107" s="39">
        <v>108</v>
      </c>
      <c r="M107" s="42">
        <f t="shared" si="9"/>
        <v>0.0714611826825734</v>
      </c>
      <c r="N107" s="67">
        <v>157</v>
      </c>
      <c r="O107" s="67">
        <v>0.09617740749816221</v>
      </c>
      <c r="P107" s="39">
        <v>393</v>
      </c>
      <c r="Q107" s="42">
        <f t="shared" si="10"/>
        <v>0.2600393036504754</v>
      </c>
      <c r="R107" s="67">
        <v>293</v>
      </c>
      <c r="S107" s="67">
        <v>0.17949032099975495</v>
      </c>
      <c r="T107" s="39">
        <v>2294</v>
      </c>
      <c r="U107" s="42">
        <f t="shared" si="11"/>
        <v>1.5178884543872535</v>
      </c>
      <c r="V107" s="67">
        <v>3947</v>
      </c>
      <c r="W107" s="67">
        <v>2.4179122764028427</v>
      </c>
      <c r="X107" s="39">
        <v>2163</v>
      </c>
      <c r="Y107" s="42">
        <f t="shared" si="12"/>
        <v>1.4312086865037617</v>
      </c>
      <c r="Z107" s="67">
        <v>4233</v>
      </c>
      <c r="AA107" s="42">
        <v>2.593114432737074</v>
      </c>
      <c r="AB107" s="41">
        <v>1139</v>
      </c>
      <c r="AC107" s="43">
        <f t="shared" si="13"/>
        <v>0.7536508062541768</v>
      </c>
      <c r="AD107" s="71">
        <v>1057</v>
      </c>
      <c r="AE107" s="71">
        <v>0.6475128644939965</v>
      </c>
      <c r="AF107" s="39">
        <v>70</v>
      </c>
      <c r="AG107" s="43">
        <f t="shared" si="14"/>
        <v>0.04631743322018646</v>
      </c>
      <c r="AH107" s="71">
        <v>110</v>
      </c>
      <c r="AI107" s="43">
        <v>0.06738544474393532</v>
      </c>
      <c r="AJ107" s="41">
        <v>9821</v>
      </c>
      <c r="AK107" s="43">
        <f t="shared" si="15"/>
        <v>6.49833588079216</v>
      </c>
      <c r="AL107" s="71">
        <v>10567</v>
      </c>
      <c r="AM107" s="43">
        <v>6.473290860083313</v>
      </c>
    </row>
    <row r="108" spans="2:39" s="4" customFormat="1" ht="15">
      <c r="B108" s="1" t="s">
        <v>42</v>
      </c>
      <c r="C108" s="17" t="s">
        <v>57</v>
      </c>
      <c r="D108" s="19">
        <v>137430</v>
      </c>
      <c r="E108" s="20">
        <v>100</v>
      </c>
      <c r="F108" s="19">
        <v>138407</v>
      </c>
      <c r="G108" s="20">
        <v>100</v>
      </c>
      <c r="H108" s="10">
        <v>414</v>
      </c>
      <c r="I108" s="12">
        <f t="shared" si="8"/>
        <v>0.3012442698100851</v>
      </c>
      <c r="J108" s="56">
        <v>471</v>
      </c>
      <c r="K108" s="56">
        <v>0.3403007073341666</v>
      </c>
      <c r="L108" s="3">
        <v>182</v>
      </c>
      <c r="M108" s="12">
        <f t="shared" si="9"/>
        <v>0.13243105581023065</v>
      </c>
      <c r="N108" s="56">
        <v>206</v>
      </c>
      <c r="O108" s="56">
        <v>0.14883640278309623</v>
      </c>
      <c r="P108" s="3">
        <v>423</v>
      </c>
      <c r="Q108" s="12">
        <f t="shared" si="10"/>
        <v>0.30779305828421744</v>
      </c>
      <c r="R108" s="56">
        <v>352</v>
      </c>
      <c r="S108" s="56">
        <v>0.2543223969885916</v>
      </c>
      <c r="T108" s="3">
        <v>651</v>
      </c>
      <c r="U108" s="12">
        <f t="shared" si="11"/>
        <v>0.473695699628902</v>
      </c>
      <c r="V108" s="56">
        <v>983</v>
      </c>
      <c r="W108" s="56">
        <v>0.7102241938630272</v>
      </c>
      <c r="X108" s="3">
        <v>8</v>
      </c>
      <c r="Y108" s="12">
        <f t="shared" si="12"/>
        <v>0.005821145310339809</v>
      </c>
      <c r="Z108" s="56">
        <v>1310</v>
      </c>
      <c r="AA108" s="12">
        <v>0.9464839206109518</v>
      </c>
      <c r="AB108" s="10">
        <v>776</v>
      </c>
      <c r="AC108" s="13">
        <f t="shared" si="13"/>
        <v>0.5646510951029615</v>
      </c>
      <c r="AD108" s="70">
        <v>802</v>
      </c>
      <c r="AE108" s="70">
        <v>0.579450461320598</v>
      </c>
      <c r="AF108" s="3">
        <v>130</v>
      </c>
      <c r="AG108" s="13">
        <f t="shared" si="14"/>
        <v>0.0945936112930219</v>
      </c>
      <c r="AH108" s="70">
        <v>192</v>
      </c>
      <c r="AI108" s="13">
        <v>0.1387213074483227</v>
      </c>
      <c r="AJ108" s="10">
        <v>10077</v>
      </c>
      <c r="AK108" s="13">
        <f t="shared" si="15"/>
        <v>7.332460161536782</v>
      </c>
      <c r="AL108" s="70">
        <v>4316</v>
      </c>
      <c r="AM108" s="13">
        <v>3.1183393903487544</v>
      </c>
    </row>
    <row r="109" spans="2:39" s="4" customFormat="1" ht="15">
      <c r="B109" s="1"/>
      <c r="C109" s="30" t="s">
        <v>53</v>
      </c>
      <c r="D109" s="35">
        <v>154075</v>
      </c>
      <c r="E109" s="46">
        <v>100</v>
      </c>
      <c r="F109" s="35">
        <v>154471</v>
      </c>
      <c r="G109" s="46">
        <v>100</v>
      </c>
      <c r="H109" s="33">
        <v>466</v>
      </c>
      <c r="I109" s="34">
        <f t="shared" si="8"/>
        <v>0.3024501054681162</v>
      </c>
      <c r="J109" s="57">
        <v>527</v>
      </c>
      <c r="K109" s="57">
        <v>0.3411643609480096</v>
      </c>
      <c r="L109" s="35">
        <v>319</v>
      </c>
      <c r="M109" s="34">
        <f t="shared" si="9"/>
        <v>0.20704202498783061</v>
      </c>
      <c r="N109" s="57">
        <v>385</v>
      </c>
      <c r="O109" s="57">
        <v>0.24923772099617403</v>
      </c>
      <c r="P109" s="35">
        <v>602</v>
      </c>
      <c r="Q109" s="34">
        <f t="shared" si="10"/>
        <v>0.3907188057764076</v>
      </c>
      <c r="R109" s="57">
        <v>441</v>
      </c>
      <c r="S109" s="57">
        <v>0.2854904804137994</v>
      </c>
      <c r="T109" s="35">
        <v>1706</v>
      </c>
      <c r="U109" s="34">
        <f t="shared" si="11"/>
        <v>1.107252961220185</v>
      </c>
      <c r="V109" s="57">
        <v>2301</v>
      </c>
      <c r="W109" s="57">
        <v>1.4895999896420689</v>
      </c>
      <c r="X109" s="35">
        <v>9</v>
      </c>
      <c r="Y109" s="34">
        <f t="shared" si="12"/>
        <v>0.005841311049813403</v>
      </c>
      <c r="Z109" s="57">
        <v>2158</v>
      </c>
      <c r="AA109" s="34">
        <v>1.397025978986347</v>
      </c>
      <c r="AB109" s="33">
        <v>959</v>
      </c>
      <c r="AC109" s="36">
        <f t="shared" si="13"/>
        <v>0.6224241440856726</v>
      </c>
      <c r="AD109" s="72">
        <v>1022</v>
      </c>
      <c r="AE109" s="72">
        <v>0.661612859371662</v>
      </c>
      <c r="AF109" s="35">
        <v>148</v>
      </c>
      <c r="AG109" s="36">
        <f t="shared" si="14"/>
        <v>0.09605711504137596</v>
      </c>
      <c r="AH109" s="72">
        <v>300</v>
      </c>
      <c r="AI109" s="36">
        <v>0.1942112111658499</v>
      </c>
      <c r="AJ109" s="33">
        <v>14231</v>
      </c>
      <c r="AK109" s="36">
        <f t="shared" si="15"/>
        <v>9.23641083887717</v>
      </c>
      <c r="AL109" s="72">
        <v>7134</v>
      </c>
      <c r="AM109" s="36">
        <v>4.618342601523911</v>
      </c>
    </row>
    <row r="110" spans="2:39" s="7" customFormat="1" ht="15">
      <c r="B110" s="6"/>
      <c r="C110" s="18" t="s">
        <v>54</v>
      </c>
      <c r="D110" s="9">
        <v>291505</v>
      </c>
      <c r="E110" s="21">
        <v>100</v>
      </c>
      <c r="F110" s="9">
        <f>SUM(F108:F109)</f>
        <v>292878</v>
      </c>
      <c r="G110" s="21">
        <v>100</v>
      </c>
      <c r="H110" s="11">
        <v>880</v>
      </c>
      <c r="I110" s="15">
        <f t="shared" si="8"/>
        <v>0.30188161438054234</v>
      </c>
      <c r="J110" s="58">
        <v>998</v>
      </c>
      <c r="K110" s="58">
        <v>0.34075621931316113</v>
      </c>
      <c r="L110" s="9">
        <v>501</v>
      </c>
      <c r="M110" s="15">
        <f t="shared" si="9"/>
        <v>0.17186669182346787</v>
      </c>
      <c r="N110" s="58">
        <v>591</v>
      </c>
      <c r="O110" s="58">
        <v>0.2017905066273329</v>
      </c>
      <c r="P110" s="9">
        <v>1025</v>
      </c>
      <c r="Q110" s="15">
        <f t="shared" si="10"/>
        <v>0.3516234712955181</v>
      </c>
      <c r="R110" s="58">
        <v>793</v>
      </c>
      <c r="S110" s="58">
        <v>0.27076120432398476</v>
      </c>
      <c r="T110" s="9">
        <v>2357</v>
      </c>
      <c r="U110" s="15">
        <f t="shared" si="11"/>
        <v>0.8085624603351572</v>
      </c>
      <c r="V110" s="58">
        <v>3284</v>
      </c>
      <c r="W110" s="58">
        <v>1.1212859962168549</v>
      </c>
      <c r="X110" s="9">
        <v>17</v>
      </c>
      <c r="Y110" s="15">
        <f t="shared" si="12"/>
        <v>0.005831803914169568</v>
      </c>
      <c r="Z110" s="58">
        <v>3468</v>
      </c>
      <c r="AA110" s="15">
        <v>1.1841107901583594</v>
      </c>
      <c r="AB110" s="11">
        <v>1735</v>
      </c>
      <c r="AC110" s="16">
        <f t="shared" si="13"/>
        <v>0.5951870465343647</v>
      </c>
      <c r="AD110" s="73">
        <v>1824</v>
      </c>
      <c r="AE110" s="73">
        <v>0.6227849138549157</v>
      </c>
      <c r="AF110" s="9">
        <v>278</v>
      </c>
      <c r="AG110" s="16">
        <f t="shared" si="14"/>
        <v>0.09536714636112588</v>
      </c>
      <c r="AH110" s="73">
        <v>492</v>
      </c>
      <c r="AI110" s="16">
        <v>0.16798803597402331</v>
      </c>
      <c r="AJ110" s="11">
        <v>24308</v>
      </c>
      <c r="AK110" s="16">
        <f t="shared" si="15"/>
        <v>8.338793502684345</v>
      </c>
      <c r="AL110" s="73">
        <v>11450</v>
      </c>
      <c r="AM110" s="16">
        <v>3.9094776664686317</v>
      </c>
    </row>
    <row r="111" spans="2:39" s="5" customFormat="1" ht="15">
      <c r="B111" s="28" t="s">
        <v>43</v>
      </c>
      <c r="C111" s="30" t="s">
        <v>57</v>
      </c>
      <c r="D111" s="35">
        <v>123400</v>
      </c>
      <c r="E111" s="46">
        <v>100</v>
      </c>
      <c r="F111" s="35">
        <v>134584</v>
      </c>
      <c r="G111" s="46">
        <v>100</v>
      </c>
      <c r="H111" s="33">
        <v>362</v>
      </c>
      <c r="I111" s="34">
        <f t="shared" si="8"/>
        <v>0.293354943273906</v>
      </c>
      <c r="J111" s="57">
        <v>401</v>
      </c>
      <c r="K111" s="57">
        <v>0.2979551804077751</v>
      </c>
      <c r="L111" s="35">
        <v>29</v>
      </c>
      <c r="M111" s="34">
        <f t="shared" si="9"/>
        <v>0.023500810372771474</v>
      </c>
      <c r="N111" s="57">
        <v>58</v>
      </c>
      <c r="O111" s="57">
        <v>0.04309576175474054</v>
      </c>
      <c r="P111" s="35">
        <v>305</v>
      </c>
      <c r="Q111" s="34">
        <f t="shared" si="10"/>
        <v>0.24716369529983792</v>
      </c>
      <c r="R111" s="57">
        <v>286</v>
      </c>
      <c r="S111" s="57">
        <v>0.21250668727337574</v>
      </c>
      <c r="T111" s="35">
        <v>2419</v>
      </c>
      <c r="U111" s="34">
        <f t="shared" si="11"/>
        <v>1.960291734197731</v>
      </c>
      <c r="V111" s="57">
        <v>4190</v>
      </c>
      <c r="W111" s="57">
        <v>3.1132972715924625</v>
      </c>
      <c r="X111" s="35">
        <v>161</v>
      </c>
      <c r="Y111" s="34">
        <f t="shared" si="12"/>
        <v>0.13047001620745544</v>
      </c>
      <c r="Z111" s="57">
        <v>364</v>
      </c>
      <c r="AA111" s="34">
        <v>0.27046305652975094</v>
      </c>
      <c r="AB111" s="33">
        <v>679</v>
      </c>
      <c r="AC111" s="36">
        <f t="shared" si="13"/>
        <v>0.5502431118314425</v>
      </c>
      <c r="AD111" s="72">
        <v>618</v>
      </c>
      <c r="AE111" s="72">
        <v>0.4591927718005112</v>
      </c>
      <c r="AF111" s="35">
        <v>24</v>
      </c>
      <c r="AG111" s="36">
        <f t="shared" si="14"/>
        <v>0.019448946515397084</v>
      </c>
      <c r="AH111" s="72">
        <v>65</v>
      </c>
      <c r="AI111" s="36">
        <v>0.04829697438031266</v>
      </c>
      <c r="AJ111" s="33">
        <v>5545</v>
      </c>
      <c r="AK111" s="36">
        <f t="shared" si="15"/>
        <v>4.493517017828201</v>
      </c>
      <c r="AL111" s="72">
        <v>5982</v>
      </c>
      <c r="AM111" s="36">
        <v>4.444807703738929</v>
      </c>
    </row>
    <row r="112" spans="2:39" s="5" customFormat="1" ht="15">
      <c r="B112" s="28"/>
      <c r="C112" s="44" t="s">
        <v>53</v>
      </c>
      <c r="D112" s="3">
        <v>129686</v>
      </c>
      <c r="E112" s="45">
        <v>100</v>
      </c>
      <c r="F112" s="3">
        <v>141606</v>
      </c>
      <c r="G112" s="45">
        <v>100</v>
      </c>
      <c r="H112" s="10">
        <v>394</v>
      </c>
      <c r="I112" s="12">
        <f t="shared" si="8"/>
        <v>0.3038107428712428</v>
      </c>
      <c r="J112" s="56">
        <v>451</v>
      </c>
      <c r="K112" s="56">
        <v>0.318489329548183</v>
      </c>
      <c r="L112" s="3">
        <v>77</v>
      </c>
      <c r="M112" s="12">
        <f t="shared" si="9"/>
        <v>0.05937418071341548</v>
      </c>
      <c r="N112" s="56">
        <v>95</v>
      </c>
      <c r="O112" s="56">
        <v>0.06708755278731128</v>
      </c>
      <c r="P112" s="3">
        <v>396</v>
      </c>
      <c r="Q112" s="12">
        <f t="shared" si="10"/>
        <v>0.3053529293832796</v>
      </c>
      <c r="R112" s="56">
        <v>338</v>
      </c>
      <c r="S112" s="56">
        <v>0.2386904509695917</v>
      </c>
      <c r="T112" s="3">
        <v>2959</v>
      </c>
      <c r="U112" s="12">
        <f t="shared" si="11"/>
        <v>2.2816649445583947</v>
      </c>
      <c r="V112" s="56">
        <v>4982</v>
      </c>
      <c r="W112" s="56">
        <v>3.5182125051198394</v>
      </c>
      <c r="X112" s="3">
        <v>257</v>
      </c>
      <c r="Y112" s="12">
        <f t="shared" si="12"/>
        <v>0.19817096679672438</v>
      </c>
      <c r="Z112" s="56">
        <v>474</v>
      </c>
      <c r="AA112" s="12">
        <v>0.3347315791703741</v>
      </c>
      <c r="AB112" s="10">
        <v>729</v>
      </c>
      <c r="AC112" s="13">
        <f t="shared" si="13"/>
        <v>0.5621269836374011</v>
      </c>
      <c r="AD112" s="70">
        <v>655</v>
      </c>
      <c r="AE112" s="70">
        <v>0.46255102184935665</v>
      </c>
      <c r="AF112" s="3">
        <v>21</v>
      </c>
      <c r="AG112" s="13">
        <f t="shared" si="14"/>
        <v>0.01619295837638604</v>
      </c>
      <c r="AH112" s="70">
        <v>66</v>
      </c>
      <c r="AI112" s="13">
        <v>0.04660819456802678</v>
      </c>
      <c r="AJ112" s="10">
        <v>6673</v>
      </c>
      <c r="AK112" s="13">
        <f t="shared" si="15"/>
        <v>5.1455052974106685</v>
      </c>
      <c r="AL112" s="70">
        <v>7061</v>
      </c>
      <c r="AM112" s="13">
        <v>4.986370634012683</v>
      </c>
    </row>
    <row r="113" spans="2:39" s="8" customFormat="1" ht="15">
      <c r="B113" s="29"/>
      <c r="C113" s="38" t="s">
        <v>54</v>
      </c>
      <c r="D113" s="39">
        <v>253086</v>
      </c>
      <c r="E113" s="40">
        <v>100</v>
      </c>
      <c r="F113" s="39">
        <f>SUM(F111:F112)</f>
        <v>276190</v>
      </c>
      <c r="G113" s="40">
        <v>100</v>
      </c>
      <c r="H113" s="41">
        <v>756</v>
      </c>
      <c r="I113" s="42">
        <f t="shared" si="8"/>
        <v>0.298712690547877</v>
      </c>
      <c r="J113" s="67">
        <v>852</v>
      </c>
      <c r="K113" s="67">
        <v>0.30848329048843187</v>
      </c>
      <c r="L113" s="39">
        <v>106</v>
      </c>
      <c r="M113" s="42">
        <f t="shared" si="9"/>
        <v>0.041882996293749954</v>
      </c>
      <c r="N113" s="67">
        <v>153</v>
      </c>
      <c r="O113" s="67">
        <v>0.05539664723559868</v>
      </c>
      <c r="P113" s="39">
        <v>701</v>
      </c>
      <c r="Q113" s="42">
        <f t="shared" si="10"/>
        <v>0.2769809471879124</v>
      </c>
      <c r="R113" s="67">
        <v>624</v>
      </c>
      <c r="S113" s="67">
        <v>0.22593142401969657</v>
      </c>
      <c r="T113" s="39">
        <v>168</v>
      </c>
      <c r="U113" s="42">
        <f t="shared" si="11"/>
        <v>0.06638059789952823</v>
      </c>
      <c r="V113" s="67">
        <v>9172</v>
      </c>
      <c r="W113" s="67">
        <v>3.32090227741772</v>
      </c>
      <c r="X113" s="39">
        <v>418</v>
      </c>
      <c r="Y113" s="42">
        <f t="shared" si="12"/>
        <v>0.16516124953573094</v>
      </c>
      <c r="Z113" s="67">
        <v>838</v>
      </c>
      <c r="AA113" s="42">
        <v>0.3034143162315797</v>
      </c>
      <c r="AB113" s="41">
        <v>1408</v>
      </c>
      <c r="AC113" s="43">
        <f t="shared" si="13"/>
        <v>0.5563326300150937</v>
      </c>
      <c r="AD113" s="71">
        <v>1273</v>
      </c>
      <c r="AE113" s="71">
        <v>0.46091458778377203</v>
      </c>
      <c r="AF113" s="39">
        <v>45</v>
      </c>
      <c r="AG113" s="43">
        <f t="shared" si="14"/>
        <v>0.017780517294516487</v>
      </c>
      <c r="AH113" s="71">
        <v>131</v>
      </c>
      <c r="AI113" s="43">
        <v>0.047431116260545275</v>
      </c>
      <c r="AJ113" s="41">
        <v>12218</v>
      </c>
      <c r="AK113" s="43">
        <f t="shared" si="15"/>
        <v>4.827608006764499</v>
      </c>
      <c r="AL113" s="71">
        <v>13043</v>
      </c>
      <c r="AM113" s="43">
        <v>4.722473659437344</v>
      </c>
    </row>
    <row r="114" spans="2:39" s="4" customFormat="1" ht="15">
      <c r="B114" s="1" t="s">
        <v>44</v>
      </c>
      <c r="C114" s="17" t="s">
        <v>57</v>
      </c>
      <c r="D114" s="19">
        <v>21963</v>
      </c>
      <c r="E114" s="20">
        <v>100</v>
      </c>
      <c r="F114" s="19">
        <v>29288</v>
      </c>
      <c r="G114" s="20">
        <v>100</v>
      </c>
      <c r="H114" s="10">
        <v>52</v>
      </c>
      <c r="I114" s="12">
        <f t="shared" si="8"/>
        <v>0.2367618267085553</v>
      </c>
      <c r="J114" s="56">
        <v>92</v>
      </c>
      <c r="K114" s="56">
        <v>0.31412182463807703</v>
      </c>
      <c r="L114" s="3">
        <v>6</v>
      </c>
      <c r="M114" s="12">
        <f t="shared" si="9"/>
        <v>0.02731867231252561</v>
      </c>
      <c r="N114" s="56">
        <v>14</v>
      </c>
      <c r="O114" s="56">
        <v>0.04780114722753346</v>
      </c>
      <c r="P114" s="3">
        <v>66</v>
      </c>
      <c r="Q114" s="12">
        <f t="shared" si="10"/>
        <v>0.3005053954377817</v>
      </c>
      <c r="R114" s="56">
        <v>80</v>
      </c>
      <c r="S114" s="56">
        <v>0.27314941272876264</v>
      </c>
      <c r="T114" s="3">
        <v>168</v>
      </c>
      <c r="U114" s="12">
        <f t="shared" si="11"/>
        <v>0.7649228247507172</v>
      </c>
      <c r="V114" s="56">
        <v>530</v>
      </c>
      <c r="W114" s="56">
        <v>1.8096148593280525</v>
      </c>
      <c r="X114" s="3">
        <v>9</v>
      </c>
      <c r="Y114" s="12">
        <f t="shared" si="12"/>
        <v>0.040978008468788414</v>
      </c>
      <c r="Z114" s="56">
        <v>46</v>
      </c>
      <c r="AA114" s="12">
        <v>0.15706091231903851</v>
      </c>
      <c r="AB114" s="10">
        <v>185</v>
      </c>
      <c r="AC114" s="13">
        <f t="shared" si="13"/>
        <v>0.8423257296362063</v>
      </c>
      <c r="AD114" s="70">
        <v>235</v>
      </c>
      <c r="AE114" s="70">
        <v>0.8023763998907403</v>
      </c>
      <c r="AF114" s="3">
        <v>1</v>
      </c>
      <c r="AG114" s="13">
        <f t="shared" si="14"/>
        <v>0.004553112052087602</v>
      </c>
      <c r="AH114" s="70">
        <v>9</v>
      </c>
      <c r="AI114" s="13">
        <v>0.030729308931985798</v>
      </c>
      <c r="AJ114" s="10">
        <v>726</v>
      </c>
      <c r="AK114" s="13">
        <f t="shared" si="15"/>
        <v>3.305559349815599</v>
      </c>
      <c r="AL114" s="70">
        <v>1006</v>
      </c>
      <c r="AM114" s="13">
        <v>3.43485386506419</v>
      </c>
    </row>
    <row r="115" spans="2:39" s="4" customFormat="1" ht="15">
      <c r="B115" s="1"/>
      <c r="C115" s="30" t="s">
        <v>53</v>
      </c>
      <c r="D115" s="35">
        <v>22566</v>
      </c>
      <c r="E115" s="46">
        <v>100</v>
      </c>
      <c r="F115" s="35">
        <v>30190</v>
      </c>
      <c r="G115" s="46">
        <v>100</v>
      </c>
      <c r="H115" s="33">
        <v>40</v>
      </c>
      <c r="I115" s="34">
        <f t="shared" si="8"/>
        <v>0.17725782150137376</v>
      </c>
      <c r="J115" s="57">
        <v>86</v>
      </c>
      <c r="K115" s="57">
        <v>0.2848625372639947</v>
      </c>
      <c r="L115" s="35">
        <v>14</v>
      </c>
      <c r="M115" s="34">
        <f t="shared" si="9"/>
        <v>0.06204023752548081</v>
      </c>
      <c r="N115" s="57">
        <v>20</v>
      </c>
      <c r="O115" s="57">
        <v>0.06624710168930109</v>
      </c>
      <c r="P115" s="35">
        <v>81</v>
      </c>
      <c r="Q115" s="34">
        <f t="shared" si="10"/>
        <v>0.35894708854028184</v>
      </c>
      <c r="R115" s="57">
        <v>89</v>
      </c>
      <c r="S115" s="57">
        <v>0.29479960251738985</v>
      </c>
      <c r="T115" s="35">
        <v>276</v>
      </c>
      <c r="U115" s="34">
        <f t="shared" si="11"/>
        <v>1.223078968359479</v>
      </c>
      <c r="V115" s="57">
        <v>657</v>
      </c>
      <c r="W115" s="57">
        <v>2.1762172904935406</v>
      </c>
      <c r="X115" s="35">
        <v>16</v>
      </c>
      <c r="Y115" s="34">
        <f t="shared" si="12"/>
        <v>0.0709031286005495</v>
      </c>
      <c r="Z115" s="57">
        <v>58</v>
      </c>
      <c r="AA115" s="34">
        <v>0.19211659489897318</v>
      </c>
      <c r="AB115" s="33">
        <v>192</v>
      </c>
      <c r="AC115" s="36">
        <f t="shared" si="13"/>
        <v>0.850837543206594</v>
      </c>
      <c r="AD115" s="72">
        <v>220</v>
      </c>
      <c r="AE115" s="72">
        <v>0.7287181185823121</v>
      </c>
      <c r="AF115" s="35">
        <v>3</v>
      </c>
      <c r="AG115" s="36">
        <f t="shared" si="14"/>
        <v>0.013294336612603031</v>
      </c>
      <c r="AH115" s="72">
        <v>10</v>
      </c>
      <c r="AI115" s="36">
        <v>0.033123550844650546</v>
      </c>
      <c r="AJ115" s="33">
        <v>899</v>
      </c>
      <c r="AK115" s="36">
        <f t="shared" si="15"/>
        <v>3.983869538243375</v>
      </c>
      <c r="AL115" s="72">
        <v>1140</v>
      </c>
      <c r="AM115" s="36">
        <v>3.776084796290162</v>
      </c>
    </row>
    <row r="116" spans="2:39" s="7" customFormat="1" ht="15">
      <c r="B116" s="6"/>
      <c r="C116" s="18" t="s">
        <v>54</v>
      </c>
      <c r="D116" s="9">
        <v>44529</v>
      </c>
      <c r="E116" s="21">
        <v>100</v>
      </c>
      <c r="F116" s="9">
        <f>SUM(F114:F115)</f>
        <v>59478</v>
      </c>
      <c r="G116" s="21">
        <v>100</v>
      </c>
      <c r="H116" s="11">
        <v>92</v>
      </c>
      <c r="I116" s="15">
        <f t="shared" si="8"/>
        <v>0.20660693031507557</v>
      </c>
      <c r="J116" s="58">
        <v>178</v>
      </c>
      <c r="K116" s="58">
        <v>0.2992703184370692</v>
      </c>
      <c r="L116" s="9">
        <v>20</v>
      </c>
      <c r="M116" s="15">
        <f t="shared" si="9"/>
        <v>0.04491455006849469</v>
      </c>
      <c r="N116" s="58">
        <v>34</v>
      </c>
      <c r="O116" s="58">
        <v>0.05716399340932782</v>
      </c>
      <c r="P116" s="9">
        <v>147</v>
      </c>
      <c r="Q116" s="15">
        <f t="shared" si="10"/>
        <v>0.33012194300343595</v>
      </c>
      <c r="R116" s="58">
        <v>169</v>
      </c>
      <c r="S116" s="58">
        <v>0.28413867312283536</v>
      </c>
      <c r="T116" s="9">
        <v>444</v>
      </c>
      <c r="U116" s="15">
        <f t="shared" si="11"/>
        <v>0.9971030115205821</v>
      </c>
      <c r="V116" s="58">
        <v>1187</v>
      </c>
      <c r="W116" s="58">
        <v>1.9956958875550626</v>
      </c>
      <c r="X116" s="9">
        <v>25</v>
      </c>
      <c r="Y116" s="15">
        <f t="shared" si="12"/>
        <v>0.056143187585618363</v>
      </c>
      <c r="Z116" s="58">
        <v>104</v>
      </c>
      <c r="AA116" s="15">
        <v>0.17485456807559097</v>
      </c>
      <c r="AB116" s="11">
        <v>377</v>
      </c>
      <c r="AC116" s="16">
        <f t="shared" si="13"/>
        <v>0.8466392687911248</v>
      </c>
      <c r="AD116" s="73">
        <v>455</v>
      </c>
      <c r="AE116" s="73">
        <v>0.7649887353307105</v>
      </c>
      <c r="AF116" s="9">
        <v>4</v>
      </c>
      <c r="AG116" s="16">
        <f t="shared" si="14"/>
        <v>0.008982910013698938</v>
      </c>
      <c r="AH116" s="73">
        <v>19</v>
      </c>
      <c r="AI116" s="16">
        <v>0.03194458455227143</v>
      </c>
      <c r="AJ116" s="11">
        <v>1625</v>
      </c>
      <c r="AK116" s="16">
        <f t="shared" si="15"/>
        <v>3.6493071930651935</v>
      </c>
      <c r="AL116" s="73">
        <v>2146</v>
      </c>
      <c r="AM116" s="16">
        <v>3.6080567604828673</v>
      </c>
    </row>
    <row r="117" spans="2:39" s="5" customFormat="1" ht="15">
      <c r="B117" s="28" t="s">
        <v>45</v>
      </c>
      <c r="C117" s="30" t="s">
        <v>57</v>
      </c>
      <c r="D117" s="35">
        <v>148057</v>
      </c>
      <c r="E117" s="46">
        <v>100</v>
      </c>
      <c r="F117" s="35">
        <v>184774</v>
      </c>
      <c r="G117" s="46">
        <v>100</v>
      </c>
      <c r="H117" s="33">
        <v>553</v>
      </c>
      <c r="I117" s="34">
        <f t="shared" si="8"/>
        <v>0.3735047988274786</v>
      </c>
      <c r="J117" s="57">
        <v>675</v>
      </c>
      <c r="K117" s="57">
        <v>0.3653111368482579</v>
      </c>
      <c r="L117" s="35">
        <v>70</v>
      </c>
      <c r="M117" s="34">
        <f t="shared" si="9"/>
        <v>0.04727908845917451</v>
      </c>
      <c r="N117" s="57">
        <v>140</v>
      </c>
      <c r="O117" s="57">
        <v>0.07576823579074977</v>
      </c>
      <c r="P117" s="35">
        <v>314</v>
      </c>
      <c r="Q117" s="34">
        <f t="shared" si="10"/>
        <v>0.2120804825168685</v>
      </c>
      <c r="R117" s="57">
        <v>352</v>
      </c>
      <c r="S117" s="57">
        <v>0.19050299284531375</v>
      </c>
      <c r="T117" s="35">
        <v>1739</v>
      </c>
      <c r="U117" s="34">
        <f t="shared" si="11"/>
        <v>1.1745476404357782</v>
      </c>
      <c r="V117" s="57">
        <v>4326</v>
      </c>
      <c r="W117" s="57">
        <v>2.341238485934168</v>
      </c>
      <c r="X117" s="35">
        <v>784</v>
      </c>
      <c r="Y117" s="34">
        <f t="shared" si="12"/>
        <v>0.5295257907427545</v>
      </c>
      <c r="Z117" s="57">
        <v>1830</v>
      </c>
      <c r="AA117" s="34">
        <v>0.9903990821219436</v>
      </c>
      <c r="AB117" s="33">
        <v>1422</v>
      </c>
      <c r="AC117" s="36">
        <f t="shared" si="13"/>
        <v>0.9604409112706592</v>
      </c>
      <c r="AD117" s="72">
        <v>1474</v>
      </c>
      <c r="AE117" s="72">
        <v>0.7977312825397512</v>
      </c>
      <c r="AF117" s="35">
        <v>28</v>
      </c>
      <c r="AG117" s="36">
        <f t="shared" si="14"/>
        <v>0.018911635383669804</v>
      </c>
      <c r="AH117" s="72">
        <v>142</v>
      </c>
      <c r="AI117" s="36">
        <v>0.07685063915918906</v>
      </c>
      <c r="AJ117" s="33">
        <v>6886</v>
      </c>
      <c r="AK117" s="36">
        <f t="shared" si="15"/>
        <v>4.650911473283938</v>
      </c>
      <c r="AL117" s="72">
        <v>8939</v>
      </c>
      <c r="AM117" s="36">
        <v>4.837801855239373</v>
      </c>
    </row>
    <row r="118" spans="2:39" s="5" customFormat="1" ht="15">
      <c r="B118" s="28"/>
      <c r="C118" s="44" t="s">
        <v>53</v>
      </c>
      <c r="D118" s="3">
        <v>153166</v>
      </c>
      <c r="E118" s="45">
        <v>100</v>
      </c>
      <c r="F118" s="3">
        <v>191607</v>
      </c>
      <c r="G118" s="45">
        <v>100</v>
      </c>
      <c r="H118" s="10">
        <v>560</v>
      </c>
      <c r="I118" s="12">
        <f t="shared" si="8"/>
        <v>0.36561639006045726</v>
      </c>
      <c r="J118" s="56">
        <v>678</v>
      </c>
      <c r="K118" s="56">
        <v>0.3538492852557579</v>
      </c>
      <c r="L118" s="3">
        <v>152</v>
      </c>
      <c r="M118" s="12">
        <f t="shared" si="9"/>
        <v>0.09923873444498126</v>
      </c>
      <c r="N118" s="56">
        <v>235</v>
      </c>
      <c r="O118" s="56">
        <v>0.12264687615796918</v>
      </c>
      <c r="P118" s="3">
        <v>359</v>
      </c>
      <c r="Q118" s="12">
        <f t="shared" si="10"/>
        <v>0.234386221485186</v>
      </c>
      <c r="R118" s="56">
        <v>385</v>
      </c>
      <c r="S118" s="56">
        <v>0.20093211625880056</v>
      </c>
      <c r="T118" s="3">
        <v>2483</v>
      </c>
      <c r="U118" s="12">
        <f t="shared" si="11"/>
        <v>1.6211169580716347</v>
      </c>
      <c r="V118" s="56">
        <v>5773</v>
      </c>
      <c r="W118" s="56">
        <v>3.012937940680664</v>
      </c>
      <c r="X118" s="3">
        <v>1335</v>
      </c>
      <c r="Y118" s="12">
        <f t="shared" si="12"/>
        <v>0.8716033584476973</v>
      </c>
      <c r="Z118" s="56">
        <v>2543</v>
      </c>
      <c r="AA118" s="12">
        <v>1.3271957705094282</v>
      </c>
      <c r="AB118" s="10">
        <v>1452</v>
      </c>
      <c r="AC118" s="13">
        <f t="shared" si="13"/>
        <v>0.9479910685138999</v>
      </c>
      <c r="AD118" s="70">
        <v>1519</v>
      </c>
      <c r="AE118" s="70">
        <v>0.7927685314210859</v>
      </c>
      <c r="AF118" s="3">
        <v>43</v>
      </c>
      <c r="AG118" s="13">
        <f t="shared" si="14"/>
        <v>0.02807411566535654</v>
      </c>
      <c r="AH118" s="70">
        <v>188</v>
      </c>
      <c r="AI118" s="13">
        <v>0.09811750092637533</v>
      </c>
      <c r="AJ118" s="10">
        <v>8665</v>
      </c>
      <c r="AK118" s="13">
        <f t="shared" si="15"/>
        <v>5.657260749774754</v>
      </c>
      <c r="AL118" s="70">
        <v>11321</v>
      </c>
      <c r="AM118" s="13">
        <v>5.908448021210081</v>
      </c>
    </row>
    <row r="119" spans="2:39" s="8" customFormat="1" ht="15">
      <c r="B119" s="29"/>
      <c r="C119" s="38" t="s">
        <v>54</v>
      </c>
      <c r="D119" s="39">
        <v>301223</v>
      </c>
      <c r="E119" s="40">
        <v>100</v>
      </c>
      <c r="F119" s="39">
        <f>SUM(F117:F118)</f>
        <v>376381</v>
      </c>
      <c r="G119" s="40">
        <v>100</v>
      </c>
      <c r="H119" s="41">
        <v>1113</v>
      </c>
      <c r="I119" s="42">
        <f t="shared" si="8"/>
        <v>0.3694936973604273</v>
      </c>
      <c r="J119" s="67">
        <v>1353</v>
      </c>
      <c r="K119" s="67">
        <v>0.3594761690946142</v>
      </c>
      <c r="L119" s="39">
        <v>222</v>
      </c>
      <c r="M119" s="42">
        <f t="shared" si="9"/>
        <v>0.07369955149507176</v>
      </c>
      <c r="N119" s="67">
        <v>375</v>
      </c>
      <c r="O119" s="67">
        <v>0.09963308456059153</v>
      </c>
      <c r="P119" s="39">
        <v>673</v>
      </c>
      <c r="Q119" s="42">
        <f t="shared" si="10"/>
        <v>0.22342251421704187</v>
      </c>
      <c r="R119" s="67">
        <v>737</v>
      </c>
      <c r="S119" s="67">
        <v>0.19581222218974922</v>
      </c>
      <c r="T119" s="39">
        <v>4222</v>
      </c>
      <c r="U119" s="42">
        <f t="shared" si="11"/>
        <v>1.4016193982531215</v>
      </c>
      <c r="V119" s="67">
        <v>10099</v>
      </c>
      <c r="W119" s="67">
        <v>2.6831853892731035</v>
      </c>
      <c r="X119" s="39">
        <v>2119</v>
      </c>
      <c r="Y119" s="42">
        <f t="shared" si="12"/>
        <v>0.7034655388200768</v>
      </c>
      <c r="Z119" s="67">
        <v>4373</v>
      </c>
      <c r="AA119" s="42">
        <v>1.1618546100892448</v>
      </c>
      <c r="AB119" s="41">
        <v>2874</v>
      </c>
      <c r="AC119" s="43">
        <f t="shared" si="13"/>
        <v>0.9541104098956587</v>
      </c>
      <c r="AD119" s="71">
        <v>2993</v>
      </c>
      <c r="AE119" s="71">
        <v>0.7952048589062679</v>
      </c>
      <c r="AF119" s="39">
        <v>71</v>
      </c>
      <c r="AG119" s="43">
        <f t="shared" si="14"/>
        <v>0.02357057727995538</v>
      </c>
      <c r="AH119" s="71">
        <v>330</v>
      </c>
      <c r="AI119" s="43">
        <v>0.08767711441332054</v>
      </c>
      <c r="AJ119" s="41">
        <v>15551</v>
      </c>
      <c r="AK119" s="43">
        <f t="shared" si="15"/>
        <v>5.162620384233608</v>
      </c>
      <c r="AL119" s="71">
        <v>20260</v>
      </c>
      <c r="AM119" s="43">
        <v>5.3828434485268915</v>
      </c>
    </row>
    <row r="120" spans="2:39" s="4" customFormat="1" ht="15">
      <c r="B120" s="1" t="s">
        <v>46</v>
      </c>
      <c r="C120" s="17" t="s">
        <v>57</v>
      </c>
      <c r="D120" s="19">
        <v>159781</v>
      </c>
      <c r="E120" s="20">
        <v>100</v>
      </c>
      <c r="F120" s="19">
        <v>161806</v>
      </c>
      <c r="G120" s="20">
        <v>100</v>
      </c>
      <c r="H120" s="10">
        <v>11898</v>
      </c>
      <c r="I120" s="12">
        <f t="shared" si="8"/>
        <v>7.446442317922656</v>
      </c>
      <c r="J120" s="56">
        <v>1393</v>
      </c>
      <c r="K120" s="56">
        <v>0.8609075065201538</v>
      </c>
      <c r="L120" s="3">
        <v>82</v>
      </c>
      <c r="M120" s="12">
        <f t="shared" si="9"/>
        <v>0.05132024458477541</v>
      </c>
      <c r="N120" s="56">
        <v>87</v>
      </c>
      <c r="O120" s="56">
        <v>0.0537680926541661</v>
      </c>
      <c r="P120" s="3">
        <v>554</v>
      </c>
      <c r="Q120" s="12">
        <f t="shared" si="10"/>
        <v>0.3467245792678729</v>
      </c>
      <c r="R120" s="56">
        <v>441</v>
      </c>
      <c r="S120" s="56">
        <v>0.2725486075918075</v>
      </c>
      <c r="T120" s="3">
        <v>2165</v>
      </c>
      <c r="U120" s="12">
        <f t="shared" si="11"/>
        <v>1.3549796283663265</v>
      </c>
      <c r="V120" s="56">
        <v>3546</v>
      </c>
      <c r="W120" s="56">
        <v>2.191513293697391</v>
      </c>
      <c r="X120" s="3">
        <v>435</v>
      </c>
      <c r="Y120" s="12">
        <f t="shared" si="12"/>
        <v>0.27224763895582077</v>
      </c>
      <c r="Z120" s="56">
        <v>1014</v>
      </c>
      <c r="AA120" s="12">
        <v>0.6266763902451084</v>
      </c>
      <c r="AB120" s="10">
        <v>1041</v>
      </c>
      <c r="AC120" s="13">
        <f t="shared" si="13"/>
        <v>0.6515167635701367</v>
      </c>
      <c r="AD120" s="70">
        <v>1007</v>
      </c>
      <c r="AE120" s="70">
        <v>0.6223502218706353</v>
      </c>
      <c r="AF120" s="3">
        <v>41</v>
      </c>
      <c r="AG120" s="13">
        <f t="shared" si="14"/>
        <v>0.025660122292387705</v>
      </c>
      <c r="AH120" s="70">
        <v>69</v>
      </c>
      <c r="AI120" s="13">
        <v>0.04264365969123518</v>
      </c>
      <c r="AJ120" s="10">
        <v>12372</v>
      </c>
      <c r="AK120" s="13">
        <f t="shared" si="15"/>
        <v>7.74309836588831</v>
      </c>
      <c r="AL120" s="70">
        <v>7557</v>
      </c>
      <c r="AM120" s="13">
        <v>4.670407772270497</v>
      </c>
    </row>
    <row r="121" spans="2:39" s="4" customFormat="1" ht="15">
      <c r="B121" s="1"/>
      <c r="C121" s="30" t="s">
        <v>53</v>
      </c>
      <c r="D121" s="35">
        <v>176686</v>
      </c>
      <c r="E121" s="46">
        <v>100</v>
      </c>
      <c r="F121" s="35">
        <v>178265</v>
      </c>
      <c r="G121" s="46">
        <v>100</v>
      </c>
      <c r="H121" s="33">
        <v>1304</v>
      </c>
      <c r="I121" s="34">
        <f t="shared" si="8"/>
        <v>0.7380324417327915</v>
      </c>
      <c r="J121" s="57">
        <v>1522</v>
      </c>
      <c r="K121" s="57">
        <v>0.8537850952234034</v>
      </c>
      <c r="L121" s="35">
        <v>165</v>
      </c>
      <c r="M121" s="34">
        <f t="shared" si="9"/>
        <v>0.09338600681434862</v>
      </c>
      <c r="N121" s="57">
        <v>209</v>
      </c>
      <c r="O121" s="57">
        <v>0.11724118587496143</v>
      </c>
      <c r="P121" s="35">
        <v>673</v>
      </c>
      <c r="Q121" s="34">
        <f t="shared" si="10"/>
        <v>0.3809017126427674</v>
      </c>
      <c r="R121" s="57">
        <v>557</v>
      </c>
      <c r="S121" s="57">
        <v>0.3124561747959499</v>
      </c>
      <c r="T121" s="35">
        <v>3322</v>
      </c>
      <c r="U121" s="34">
        <f t="shared" si="11"/>
        <v>1.880171603862219</v>
      </c>
      <c r="V121" s="57">
        <v>4895</v>
      </c>
      <c r="W121" s="57">
        <v>2.745911984966202</v>
      </c>
      <c r="X121" s="35">
        <v>627</v>
      </c>
      <c r="Y121" s="34">
        <f t="shared" si="12"/>
        <v>0.35486682589452473</v>
      </c>
      <c r="Z121" s="57">
        <v>1273</v>
      </c>
      <c r="AA121" s="34">
        <v>0.714105404874765</v>
      </c>
      <c r="AB121" s="33">
        <v>1123</v>
      </c>
      <c r="AC121" s="36">
        <f t="shared" si="13"/>
        <v>0.6355908221364455</v>
      </c>
      <c r="AD121" s="72">
        <v>1137</v>
      </c>
      <c r="AE121" s="72">
        <v>0.6378144896642639</v>
      </c>
      <c r="AF121" s="35">
        <v>36</v>
      </c>
      <c r="AG121" s="36">
        <f t="shared" si="14"/>
        <v>0.020375128759494245</v>
      </c>
      <c r="AH121" s="72">
        <v>76</v>
      </c>
      <c r="AI121" s="36">
        <v>0.042633158499985974</v>
      </c>
      <c r="AJ121" s="33">
        <v>15779</v>
      </c>
      <c r="AK121" s="36">
        <f t="shared" si="15"/>
        <v>8.930532130446101</v>
      </c>
      <c r="AL121" s="72">
        <v>9669</v>
      </c>
      <c r="AM121" s="36">
        <v>5.423947493899531</v>
      </c>
    </row>
    <row r="122" spans="2:39" s="7" customFormat="1" ht="15">
      <c r="B122" s="6"/>
      <c r="C122" s="18" t="s">
        <v>54</v>
      </c>
      <c r="D122" s="9">
        <v>336467</v>
      </c>
      <c r="E122" s="21">
        <v>100</v>
      </c>
      <c r="F122" s="9">
        <f>SUM(F120:F121)</f>
        <v>340071</v>
      </c>
      <c r="G122" s="21">
        <v>100</v>
      </c>
      <c r="H122" s="11">
        <v>2502</v>
      </c>
      <c r="I122" s="15">
        <f t="shared" si="8"/>
        <v>0.743609328700883</v>
      </c>
      <c r="J122" s="58">
        <v>2915</v>
      </c>
      <c r="K122" s="58">
        <v>0.8571739430883552</v>
      </c>
      <c r="L122" s="9">
        <v>247</v>
      </c>
      <c r="M122" s="15">
        <f t="shared" si="9"/>
        <v>0.07340987377662594</v>
      </c>
      <c r="N122" s="58">
        <v>296</v>
      </c>
      <c r="O122" s="58">
        <v>0.08704064739422063</v>
      </c>
      <c r="P122" s="9">
        <v>1227</v>
      </c>
      <c r="Q122" s="15">
        <f t="shared" si="10"/>
        <v>0.36467172114947377</v>
      </c>
      <c r="R122" s="58">
        <v>998</v>
      </c>
      <c r="S122" s="58">
        <v>0.2934681287142979</v>
      </c>
      <c r="T122" s="9">
        <v>5487</v>
      </c>
      <c r="U122" s="15">
        <f t="shared" si="11"/>
        <v>1.6307691393212411</v>
      </c>
      <c r="V122" s="58">
        <v>8441</v>
      </c>
      <c r="W122" s="58">
        <v>2.482128731941271</v>
      </c>
      <c r="X122" s="9">
        <v>1062</v>
      </c>
      <c r="Y122" s="15">
        <f t="shared" si="12"/>
        <v>0.3156327366428208</v>
      </c>
      <c r="Z122" s="58">
        <v>2287</v>
      </c>
      <c r="AA122" s="15">
        <v>0.672506623616833</v>
      </c>
      <c r="AB122" s="11">
        <v>2164</v>
      </c>
      <c r="AC122" s="16">
        <f t="shared" si="13"/>
        <v>0.6431537119539212</v>
      </c>
      <c r="AD122" s="73">
        <v>2144</v>
      </c>
      <c r="AE122" s="73">
        <v>0.6304565811257061</v>
      </c>
      <c r="AF122" s="9">
        <v>77</v>
      </c>
      <c r="AG122" s="16">
        <f t="shared" si="14"/>
        <v>0.022884859436438046</v>
      </c>
      <c r="AH122" s="73">
        <v>145</v>
      </c>
      <c r="AI122" s="16">
        <v>0.042638154973520234</v>
      </c>
      <c r="AJ122" s="11">
        <v>28151</v>
      </c>
      <c r="AK122" s="16">
        <f t="shared" si="15"/>
        <v>8.366645168768407</v>
      </c>
      <c r="AL122" s="73">
        <v>17226</v>
      </c>
      <c r="AM122" s="16">
        <v>5.0654128108542045</v>
      </c>
    </row>
    <row r="123" spans="2:39" s="5" customFormat="1" ht="15">
      <c r="B123" s="28" t="s">
        <v>47</v>
      </c>
      <c r="C123" s="30" t="s">
        <v>57</v>
      </c>
      <c r="D123" s="35">
        <v>127238</v>
      </c>
      <c r="E123" s="46">
        <v>100</v>
      </c>
      <c r="F123" s="35">
        <v>125792</v>
      </c>
      <c r="G123" s="46">
        <v>100</v>
      </c>
      <c r="H123" s="33">
        <v>201</v>
      </c>
      <c r="I123" s="34">
        <f t="shared" si="8"/>
        <v>0.15797167512849936</v>
      </c>
      <c r="J123" s="57">
        <v>193</v>
      </c>
      <c r="K123" s="57">
        <v>0.1534278809463241</v>
      </c>
      <c r="L123" s="35">
        <v>154</v>
      </c>
      <c r="M123" s="34">
        <f t="shared" si="9"/>
        <v>0.1210330247253179</v>
      </c>
      <c r="N123" s="57">
        <v>176</v>
      </c>
      <c r="O123" s="57">
        <v>0.1399135080132282</v>
      </c>
      <c r="P123" s="35">
        <v>268</v>
      </c>
      <c r="Q123" s="34">
        <f t="shared" si="10"/>
        <v>0.21062890017133246</v>
      </c>
      <c r="R123" s="57">
        <v>230</v>
      </c>
      <c r="S123" s="57">
        <v>0.1828415161536505</v>
      </c>
      <c r="T123" s="35">
        <v>863</v>
      </c>
      <c r="U123" s="34">
        <f t="shared" si="11"/>
        <v>0.6782564957009698</v>
      </c>
      <c r="V123" s="57">
        <v>2223</v>
      </c>
      <c r="W123" s="57">
        <v>1.7672030017807174</v>
      </c>
      <c r="X123" s="35">
        <v>690</v>
      </c>
      <c r="Y123" s="34">
        <f t="shared" si="12"/>
        <v>0.5422908250679829</v>
      </c>
      <c r="Z123" s="57">
        <v>1079</v>
      </c>
      <c r="AA123" s="34">
        <v>0.8577651996947341</v>
      </c>
      <c r="AB123" s="33">
        <v>1021</v>
      </c>
      <c r="AC123" s="36">
        <f t="shared" si="13"/>
        <v>0.8024332353542181</v>
      </c>
      <c r="AD123" s="72">
        <v>866</v>
      </c>
      <c r="AE123" s="72">
        <v>0.6884380564741795</v>
      </c>
      <c r="AF123" s="35">
        <v>114</v>
      </c>
      <c r="AG123" s="36">
        <f t="shared" si="14"/>
        <v>0.08959587544601455</v>
      </c>
      <c r="AH123" s="72">
        <v>200</v>
      </c>
      <c r="AI123" s="36">
        <v>0.15899262274230475</v>
      </c>
      <c r="AJ123" s="33">
        <v>9931</v>
      </c>
      <c r="AK123" s="36">
        <f t="shared" si="15"/>
        <v>7.80505823731904</v>
      </c>
      <c r="AL123" s="72">
        <v>4967</v>
      </c>
      <c r="AM123" s="36">
        <v>3.9485817858051386</v>
      </c>
    </row>
    <row r="124" spans="2:39" s="5" customFormat="1" ht="15">
      <c r="B124" s="28"/>
      <c r="C124" s="44" t="s">
        <v>53</v>
      </c>
      <c r="D124" s="3">
        <v>146844</v>
      </c>
      <c r="E124" s="45">
        <v>100</v>
      </c>
      <c r="F124" s="3">
        <v>143628</v>
      </c>
      <c r="G124" s="45">
        <v>100</v>
      </c>
      <c r="H124" s="10">
        <v>274</v>
      </c>
      <c r="I124" s="12">
        <f t="shared" si="8"/>
        <v>0.18659257443273133</v>
      </c>
      <c r="J124" s="56">
        <v>220</v>
      </c>
      <c r="K124" s="56">
        <v>0.15317347592391456</v>
      </c>
      <c r="L124" s="3">
        <v>292</v>
      </c>
      <c r="M124" s="12">
        <f t="shared" si="9"/>
        <v>0.1988504807823268</v>
      </c>
      <c r="N124" s="56">
        <v>380</v>
      </c>
      <c r="O124" s="56">
        <v>0.26457236750494334</v>
      </c>
      <c r="P124" s="3">
        <v>439</v>
      </c>
      <c r="Q124" s="12">
        <f t="shared" si="10"/>
        <v>0.29895671597068996</v>
      </c>
      <c r="R124" s="56">
        <v>486</v>
      </c>
      <c r="S124" s="56">
        <v>0.33837413317737486</v>
      </c>
      <c r="T124" s="3">
        <v>1725</v>
      </c>
      <c r="U124" s="12">
        <f t="shared" si="11"/>
        <v>1.1747160251695676</v>
      </c>
      <c r="V124" s="56">
        <v>3102</v>
      </c>
      <c r="W124" s="56">
        <v>2.1597460105271953</v>
      </c>
      <c r="X124" s="3">
        <v>1336</v>
      </c>
      <c r="Y124" s="12">
        <f t="shared" si="12"/>
        <v>0.9098090490588652</v>
      </c>
      <c r="Z124" s="56">
        <v>1591</v>
      </c>
      <c r="AA124" s="12">
        <v>1.1077227281588549</v>
      </c>
      <c r="AB124" s="10">
        <v>1247</v>
      </c>
      <c r="AC124" s="13">
        <f t="shared" si="13"/>
        <v>0.8492005121080874</v>
      </c>
      <c r="AD124" s="70">
        <v>1163</v>
      </c>
      <c r="AE124" s="70">
        <v>0.8097306931796028</v>
      </c>
      <c r="AF124" s="3">
        <v>152</v>
      </c>
      <c r="AG124" s="13">
        <f t="shared" si="14"/>
        <v>0.1035112091743619</v>
      </c>
      <c r="AH124" s="70">
        <v>325</v>
      </c>
      <c r="AI124" s="13">
        <v>0.22627899852396466</v>
      </c>
      <c r="AJ124" s="10">
        <v>14338</v>
      </c>
      <c r="AK124" s="13">
        <f t="shared" si="15"/>
        <v>9.764103402250006</v>
      </c>
      <c r="AL124" s="70">
        <v>7267</v>
      </c>
      <c r="AM124" s="13">
        <v>5.05959840699585</v>
      </c>
    </row>
    <row r="125" spans="2:39" s="8" customFormat="1" ht="15">
      <c r="B125" s="29"/>
      <c r="C125" s="38" t="s">
        <v>54</v>
      </c>
      <c r="D125" s="39">
        <v>274082</v>
      </c>
      <c r="E125" s="40">
        <v>100</v>
      </c>
      <c r="F125" s="39">
        <f>SUM(F123:F124)</f>
        <v>269420</v>
      </c>
      <c r="G125" s="40">
        <v>100</v>
      </c>
      <c r="H125" s="41">
        <v>475</v>
      </c>
      <c r="I125" s="42">
        <f t="shared" si="8"/>
        <v>0.17330579899446152</v>
      </c>
      <c r="J125" s="67">
        <v>413</v>
      </c>
      <c r="K125" s="67">
        <v>0.15329225744191227</v>
      </c>
      <c r="L125" s="39">
        <v>446</v>
      </c>
      <c r="M125" s="42">
        <f t="shared" si="9"/>
        <v>0.16272502389795754</v>
      </c>
      <c r="N125" s="67">
        <v>556</v>
      </c>
      <c r="O125" s="67">
        <v>0.2063692376215574</v>
      </c>
      <c r="P125" s="39">
        <v>707</v>
      </c>
      <c r="Q125" s="42">
        <f t="shared" si="10"/>
        <v>0.25795199976649325</v>
      </c>
      <c r="R125" s="67">
        <v>716</v>
      </c>
      <c r="S125" s="67">
        <v>0.2657560685917898</v>
      </c>
      <c r="T125" s="39">
        <v>2588</v>
      </c>
      <c r="U125" s="42">
        <f t="shared" si="11"/>
        <v>0.9442429637845609</v>
      </c>
      <c r="V125" s="67">
        <v>5325</v>
      </c>
      <c r="W125" s="67">
        <v>1.9764679682280455</v>
      </c>
      <c r="X125" s="39">
        <v>2026</v>
      </c>
      <c r="Y125" s="42">
        <f t="shared" si="12"/>
        <v>0.7391948395005874</v>
      </c>
      <c r="Z125" s="67">
        <v>2670</v>
      </c>
      <c r="AA125" s="42">
        <v>0.9910177418157523</v>
      </c>
      <c r="AB125" s="41">
        <v>2268</v>
      </c>
      <c r="AC125" s="43">
        <f t="shared" si="13"/>
        <v>0.8274895834093446</v>
      </c>
      <c r="AD125" s="71">
        <v>2029</v>
      </c>
      <c r="AE125" s="71">
        <v>0.753099250241259</v>
      </c>
      <c r="AF125" s="39">
        <v>266</v>
      </c>
      <c r="AG125" s="43">
        <f t="shared" si="14"/>
        <v>0.09705124743689844</v>
      </c>
      <c r="AH125" s="71">
        <v>525</v>
      </c>
      <c r="AI125" s="43">
        <v>0.1948630391210749</v>
      </c>
      <c r="AJ125" s="41">
        <v>24269</v>
      </c>
      <c r="AK125" s="43">
        <f t="shared" si="15"/>
        <v>8.85464933851913</v>
      </c>
      <c r="AL125" s="71">
        <v>12234</v>
      </c>
      <c r="AM125" s="43">
        <v>4.540865563061391</v>
      </c>
    </row>
    <row r="126" spans="2:39" s="4" customFormat="1" ht="15">
      <c r="B126" s="1" t="s">
        <v>48</v>
      </c>
      <c r="C126" s="17" t="s">
        <v>57</v>
      </c>
      <c r="D126" s="19">
        <v>49907</v>
      </c>
      <c r="E126" s="20">
        <v>100</v>
      </c>
      <c r="F126" s="19">
        <v>56970</v>
      </c>
      <c r="G126" s="20">
        <v>100</v>
      </c>
      <c r="H126" s="10">
        <v>134</v>
      </c>
      <c r="I126" s="12">
        <f t="shared" si="8"/>
        <v>0.268499408900555</v>
      </c>
      <c r="J126" s="56">
        <v>197</v>
      </c>
      <c r="K126" s="56">
        <v>0.3457960329998245</v>
      </c>
      <c r="L126" s="3">
        <v>15</v>
      </c>
      <c r="M126" s="12">
        <f t="shared" si="9"/>
        <v>0.030055903981405414</v>
      </c>
      <c r="N126" s="56">
        <v>24</v>
      </c>
      <c r="O126" s="56">
        <v>0.042127435492364404</v>
      </c>
      <c r="P126" s="3">
        <v>68</v>
      </c>
      <c r="Q126" s="12">
        <f t="shared" si="10"/>
        <v>0.1362534313823712</v>
      </c>
      <c r="R126" s="56">
        <v>73</v>
      </c>
      <c r="S126" s="56">
        <v>0.12813761628927506</v>
      </c>
      <c r="T126" s="3">
        <v>84</v>
      </c>
      <c r="U126" s="12">
        <f t="shared" si="11"/>
        <v>0.1683130622958703</v>
      </c>
      <c r="V126" s="56">
        <v>296</v>
      </c>
      <c r="W126" s="56">
        <v>0.5195717044058276</v>
      </c>
      <c r="X126" s="3">
        <v>18</v>
      </c>
      <c r="Y126" s="12">
        <f t="shared" si="12"/>
        <v>0.0360670847776865</v>
      </c>
      <c r="Z126" s="56">
        <v>65</v>
      </c>
      <c r="AA126" s="12">
        <v>0.11409513779182026</v>
      </c>
      <c r="AB126" s="10">
        <v>181</v>
      </c>
      <c r="AC126" s="13">
        <f t="shared" si="13"/>
        <v>0.36267457470895864</v>
      </c>
      <c r="AD126" s="70">
        <v>172</v>
      </c>
      <c r="AE126" s="70">
        <v>0.3019132876952782</v>
      </c>
      <c r="AF126" s="3">
        <v>7</v>
      </c>
      <c r="AG126" s="13">
        <f t="shared" si="14"/>
        <v>0.01402608852465586</v>
      </c>
      <c r="AH126" s="70">
        <v>23</v>
      </c>
      <c r="AI126" s="13">
        <v>0.04037212568018255</v>
      </c>
      <c r="AJ126" s="10">
        <v>904</v>
      </c>
      <c r="AK126" s="13">
        <f t="shared" si="15"/>
        <v>1.8113691466126995</v>
      </c>
      <c r="AL126" s="70">
        <v>850</v>
      </c>
      <c r="AM126" s="13">
        <v>1.4920133403545726</v>
      </c>
    </row>
    <row r="127" spans="2:39" s="4" customFormat="1" ht="15">
      <c r="B127" s="1"/>
      <c r="C127" s="30" t="s">
        <v>53</v>
      </c>
      <c r="D127" s="35">
        <v>51364</v>
      </c>
      <c r="E127" s="46">
        <v>100</v>
      </c>
      <c r="F127" s="35">
        <v>57299</v>
      </c>
      <c r="G127" s="46">
        <v>100</v>
      </c>
      <c r="H127" s="33">
        <v>102</v>
      </c>
      <c r="I127" s="34">
        <f t="shared" si="8"/>
        <v>0.19858266490148743</v>
      </c>
      <c r="J127" s="57">
        <v>168</v>
      </c>
      <c r="K127" s="57">
        <v>0.29319883418558784</v>
      </c>
      <c r="L127" s="35">
        <v>40</v>
      </c>
      <c r="M127" s="34">
        <f t="shared" si="9"/>
        <v>0.0778755548633284</v>
      </c>
      <c r="N127" s="57">
        <v>39</v>
      </c>
      <c r="O127" s="57">
        <v>0.06806401507879718</v>
      </c>
      <c r="P127" s="35">
        <v>74</v>
      </c>
      <c r="Q127" s="34">
        <f t="shared" si="10"/>
        <v>0.14406977649715755</v>
      </c>
      <c r="R127" s="57">
        <v>72</v>
      </c>
      <c r="S127" s="57">
        <v>0.1256566432223948</v>
      </c>
      <c r="T127" s="35">
        <v>124</v>
      </c>
      <c r="U127" s="34">
        <f t="shared" si="11"/>
        <v>0.24141422007631805</v>
      </c>
      <c r="V127" s="57">
        <v>310</v>
      </c>
      <c r="W127" s="57">
        <v>0.5410216583186443</v>
      </c>
      <c r="X127" s="35">
        <v>22</v>
      </c>
      <c r="Y127" s="34">
        <f t="shared" si="12"/>
        <v>0.04283155517483062</v>
      </c>
      <c r="Z127" s="57">
        <v>54</v>
      </c>
      <c r="AA127" s="34">
        <v>0.0942424824167961</v>
      </c>
      <c r="AB127" s="33">
        <v>194</v>
      </c>
      <c r="AC127" s="36">
        <f t="shared" si="13"/>
        <v>0.37769644108714273</v>
      </c>
      <c r="AD127" s="72">
        <v>218</v>
      </c>
      <c r="AE127" s="72">
        <v>0.3804603919789176</v>
      </c>
      <c r="AF127" s="35">
        <v>13</v>
      </c>
      <c r="AG127" s="36">
        <f t="shared" si="14"/>
        <v>0.02530955533058173</v>
      </c>
      <c r="AH127" s="72">
        <v>22</v>
      </c>
      <c r="AI127" s="36">
        <v>0.03839508542906508</v>
      </c>
      <c r="AJ127" s="33">
        <v>972</v>
      </c>
      <c r="AK127" s="36">
        <f t="shared" si="15"/>
        <v>1.8923759831788802</v>
      </c>
      <c r="AL127" s="72">
        <v>883</v>
      </c>
      <c r="AM127" s="36">
        <v>1.541039110630203</v>
      </c>
    </row>
    <row r="128" spans="2:39" s="7" customFormat="1" ht="15">
      <c r="B128" s="6"/>
      <c r="C128" s="18" t="s">
        <v>54</v>
      </c>
      <c r="D128" s="9">
        <v>101271</v>
      </c>
      <c r="E128" s="21">
        <v>100</v>
      </c>
      <c r="F128" s="9">
        <f>SUM(F126:F127)</f>
        <v>114269</v>
      </c>
      <c r="G128" s="21">
        <v>100</v>
      </c>
      <c r="H128" s="11">
        <v>236</v>
      </c>
      <c r="I128" s="15">
        <f t="shared" si="8"/>
        <v>0.23303808592785694</v>
      </c>
      <c r="J128" s="58">
        <v>365</v>
      </c>
      <c r="K128" s="58">
        <v>0.31942171542588105</v>
      </c>
      <c r="L128" s="9">
        <v>55</v>
      </c>
      <c r="M128" s="15">
        <f t="shared" si="9"/>
        <v>0.054309723415390386</v>
      </c>
      <c r="N128" s="58">
        <v>63</v>
      </c>
      <c r="O128" s="58">
        <v>0.055133063210494535</v>
      </c>
      <c r="P128" s="9">
        <v>142</v>
      </c>
      <c r="Q128" s="15">
        <f t="shared" si="10"/>
        <v>0.14021783136337154</v>
      </c>
      <c r="R128" s="58">
        <v>145</v>
      </c>
      <c r="S128" s="58">
        <v>0.12689355818288423</v>
      </c>
      <c r="T128" s="9">
        <v>208</v>
      </c>
      <c r="U128" s="15">
        <f t="shared" si="11"/>
        <v>0.20538949946184</v>
      </c>
      <c r="V128" s="58">
        <v>606</v>
      </c>
      <c r="W128" s="58">
        <v>0.5303275604057093</v>
      </c>
      <c r="X128" s="9">
        <v>40</v>
      </c>
      <c r="Y128" s="15">
        <f t="shared" si="12"/>
        <v>0.039497980665738466</v>
      </c>
      <c r="Z128" s="58">
        <v>119</v>
      </c>
      <c r="AA128" s="15">
        <v>0.1041402305087119</v>
      </c>
      <c r="AB128" s="11">
        <v>375</v>
      </c>
      <c r="AC128" s="16">
        <f t="shared" si="13"/>
        <v>0.3702935687412981</v>
      </c>
      <c r="AD128" s="73">
        <v>390</v>
      </c>
      <c r="AE128" s="73">
        <v>0.34129991511258523</v>
      </c>
      <c r="AF128" s="9">
        <v>20</v>
      </c>
      <c r="AG128" s="16">
        <f t="shared" si="14"/>
        <v>0.019748990332869233</v>
      </c>
      <c r="AH128" s="73">
        <v>45</v>
      </c>
      <c r="AI128" s="16">
        <v>0.039380759436067524</v>
      </c>
      <c r="AJ128" s="11">
        <v>1880</v>
      </c>
      <c r="AK128" s="16">
        <f t="shared" si="15"/>
        <v>1.8564050912897079</v>
      </c>
      <c r="AL128" s="73">
        <v>1733</v>
      </c>
      <c r="AM128" s="16">
        <v>1.5165968022823337</v>
      </c>
    </row>
    <row r="129" spans="2:40" s="4" customFormat="1" ht="15" customHeight="1">
      <c r="B129" s="103" t="s">
        <v>58</v>
      </c>
      <c r="C129" s="29" t="s">
        <v>57</v>
      </c>
      <c r="D129" s="41">
        <f>D9+D12+D15+D18+D21+D24+D27+D30+D33+D36+D39+D42+D45+D48+D51+D54+D57+D60+D63+D66+D69+D72+D75+D78+D81+D84+D87+D90+D93+D96+D99+D102+D105+D108+D111+D114+D117+D120+D123+D126</f>
        <v>5057345</v>
      </c>
      <c r="E129" s="40">
        <v>100</v>
      </c>
      <c r="F129" s="39">
        <f>F9+F12+F15+F18+F21+F24+F27+F30+F33+F36+F39+F42+F45+F48+F51+F54+F57+F60+F63+F66+F69+F72+F75+F78+F81+F84+F87+F90+F93+F96+F99+F102+F105+F108+F111+F114+F117+F123+F126</f>
        <v>5653242</v>
      </c>
      <c r="G129" s="40">
        <v>100</v>
      </c>
      <c r="H129" s="41">
        <f>H9+H12+H15+H18+H21+H24+H27+H30+H33+H36+H39+H42+H45+H48+H51+H54+H57+H60+H63+H66+H69+H72+H75+H78+H81+H84+H87+H90+H93+H96+H99+H102+H105+H108+H111+H114+H117+H120+H123+H126</f>
        <v>42825</v>
      </c>
      <c r="I129" s="40">
        <f t="shared" si="8"/>
        <v>0.8467881862914237</v>
      </c>
      <c r="J129" s="41">
        <v>66013</v>
      </c>
      <c r="K129" s="40">
        <v>1.1677016480101154</v>
      </c>
      <c r="L129" s="41">
        <f>L9+L12+L15+L18+L21+L24+L27+L30+L33+L36+L39+L42+L45+L48+L51+L54+L57+L60+L63+L66+L69+L72+L75+L78+L81+L84+L87+L90+L93+L96+L99+L102+L105+L108+L111+L114+L117+L120+L123+L126</f>
        <v>2280</v>
      </c>
      <c r="M129" s="40">
        <f t="shared" si="9"/>
        <v>0.045082943718492606</v>
      </c>
      <c r="N129" s="41">
        <v>2878</v>
      </c>
      <c r="O129" s="40">
        <v>0.05090884133387532</v>
      </c>
      <c r="P129" s="41">
        <f>P9+P12+P15+P18+P21+P24+P27+P30+P33+P36+P39+P42+P45+P48+P51+P54+P57+P60+P63+P66+P69+P72+P75+P78+P81+P84+P87+P90+P93+P96+P99+P102+P105+P108+P111+P114+P117+P120+P123+P126</f>
        <v>13527</v>
      </c>
      <c r="Q129" s="40">
        <f t="shared" si="10"/>
        <v>0.26747235950879367</v>
      </c>
      <c r="R129" s="41">
        <v>12156</v>
      </c>
      <c r="S129" s="40">
        <v>0.21502705880979445</v>
      </c>
      <c r="T129" s="41">
        <f>T9+T12+T15+T18+T21+T24+T27+T30+T33+T36+T39+T42+T45+T48+T51+T54+T57+T60+T63+T66+T69+T72+T75+T78+T81+T84+T87+T90+T93+T96+T99+T102+T105+T108+T111+T114+T117+T120+T123+T126</f>
        <v>89520</v>
      </c>
      <c r="U129" s="40">
        <f t="shared" si="11"/>
        <v>1.7700987375787098</v>
      </c>
      <c r="V129" s="41">
        <v>165958</v>
      </c>
      <c r="W129" s="41">
        <v>2.935625257153329</v>
      </c>
      <c r="X129" s="41">
        <f>X9+X12+X15+X18+X21+X24+X27+X30+X33+X36+X39+X42+X45+X48+X51+X54+X57+X60+X63+X66+X69+X72+X75+X78+X81+X84+X87+X90+X93+X96+X99+X102+X105+X108+X111+X114+X117+X120+X123+X126</f>
        <v>14307</v>
      </c>
      <c r="Y129" s="40">
        <f t="shared" si="12"/>
        <v>0.28289547183354113</v>
      </c>
      <c r="Z129" s="41">
        <v>29210</v>
      </c>
      <c r="AA129" s="40">
        <v>0.5166946682982968</v>
      </c>
      <c r="AB129" s="41">
        <f>AB9+AB12+AB15+AB18+AB21+AB24+AB27+AB30+AB33+AB36+AB39+AB42+AB45+AB48+AB51+AB54+AB57+AB60+AB63+AB66+AB69+AB72+AB75+AB78+AB81+AB84+AB87+AB90+AB93+AB96+AB99+AB102+AB105+AB108+AB111+AB114+AB117+AB120+AB123+AB126</f>
        <v>31305</v>
      </c>
      <c r="AC129" s="40">
        <f t="shared" si="13"/>
        <v>0.619000681187461</v>
      </c>
      <c r="AD129" s="41">
        <v>29790</v>
      </c>
      <c r="AE129" s="40">
        <v>0.5269542680111695</v>
      </c>
      <c r="AF129" s="41">
        <f>AF9+AF12+AF15+AF18+AF21+AF24+AF27+AF30+AF33+AF36+AF39+AF42+AF45+AF48+AF51+AF54+AF57+AF60+AF63+AF66+AF69+AF72+AF75+AF78+AF81+AF84+AF87+AF90+AF93+AF96+AF99+AF102+AF105+AF108+AF111+AF114+AF117+AF120+AF123+AF126</f>
        <v>1277</v>
      </c>
      <c r="AG129" s="40">
        <f t="shared" si="14"/>
        <v>0.025250403126541695</v>
      </c>
      <c r="AH129" s="41">
        <v>2698</v>
      </c>
      <c r="AI129" s="40">
        <v>0.04772482762988035</v>
      </c>
      <c r="AJ129" s="41">
        <f>AJ9+AJ12+AJ15+AJ18+AJ21+AJ24+AJ27+AJ30+AJ33+AJ36+AJ39+AJ42+AJ45+AJ48+AJ51+AJ54+AJ57+AJ60+AJ63+AJ66+AJ69+AJ72+AJ75+AJ78+AJ81+AJ84+AJ87+AJ90+AJ93+AJ96+AJ99+AJ102+AJ105+AJ108+AJ111+AJ114+AJ117+AJ120+AJ123+AJ126</f>
        <v>255189</v>
      </c>
      <c r="AK129" s="40">
        <f t="shared" si="15"/>
        <v>5.045908475692285</v>
      </c>
      <c r="AL129" s="41">
        <v>308703</v>
      </c>
      <c r="AM129" s="40">
        <v>5.460636569246461</v>
      </c>
      <c r="AN129" s="75"/>
    </row>
    <row r="130" spans="2:39" s="4" customFormat="1" ht="15">
      <c r="B130" s="103"/>
      <c r="C130" s="60" t="s">
        <v>53</v>
      </c>
      <c r="D130" s="11">
        <f>D10+D13+D16+D19+D22+D25+D28+D31+D34+D37+D40+D43+D46+D49+D52+D55+D58+D61+D64+D67+D70+D73+D76+D79+D82+D85+D88+D91+D94+D97+D100+D103+D106+D109+D112+D115+D118+D121+D124+D127</f>
        <v>5341687</v>
      </c>
      <c r="E130" s="21">
        <v>100</v>
      </c>
      <c r="F130" s="9">
        <f>F10+F13+F16+F19+F22+F25+F28+F31+F34+F37+F40+F43+F46+F49+F52+F55+F58+F61+F64+F67+F70+F73+F76+F79+F82+F85+F88+F91+F94+F97+F100+F103+F106+F109+F112+F115+F118+F121+F124+F127</f>
        <v>6133827</v>
      </c>
      <c r="G130" s="21">
        <v>100</v>
      </c>
      <c r="H130" s="11">
        <f>H10+H13+H16+H19+H22+H25+H28+H31+H34+H37+H40+H43+H46+H49+H52+H55+H58+H61+H64+H67+H70+H73+H76+H79+H82+H85+H88+H91+H94+H97+H100+H103+H106+H109+H112+H115+H118+H121+H124+H127</f>
        <v>40646</v>
      </c>
      <c r="I130" s="15">
        <f t="shared" si="8"/>
        <v>0.7609206604580163</v>
      </c>
      <c r="J130" s="58">
        <v>66578</v>
      </c>
      <c r="K130" s="58">
        <v>1.085423504771165</v>
      </c>
      <c r="L130" s="9">
        <f>L10+L13+L16+L19+L22+L25+L28+L31+L34+L37+L40+L43+L46+L49+L52+L55+L58+L61+L64+L67+L70+L73+L76+L79+L82+L85+L88+L91+L94+L97+L100+L103+L106+L109+L112+L115+L118+L121+L124+L127</f>
        <v>4500</v>
      </c>
      <c r="M130" s="15">
        <f t="shared" si="9"/>
        <v>0.08424304905922043</v>
      </c>
      <c r="N130" s="58">
        <v>5187</v>
      </c>
      <c r="O130" s="58">
        <v>0.08456384570350615</v>
      </c>
      <c r="P130" s="9">
        <f>P10+P13+P16+P19+P22+P25+P28+P31+P34+P37+P40+P43+P46+P49+P52+P55+P58+P61+P64+P67+P70+P73+P76+P79+P82+P85+P88+P91+P94+P97+P100+P103+P106+P109+P112+P115+P118+P121+P124+P127</f>
        <v>15436</v>
      </c>
      <c r="Q130" s="15">
        <f t="shared" si="10"/>
        <v>0.2889723789506948</v>
      </c>
      <c r="R130" s="58">
        <v>14931</v>
      </c>
      <c r="S130" s="58">
        <v>0.2434206246768942</v>
      </c>
      <c r="T130" s="9">
        <f>T10+T13+T16+T19+T22+T25+T28+T31+T34+T37+T40+T43+T46+T49+T52+T55+T58+T61+T64+T67+T70+T73+T76+T79+T82+T85+T88+T91+T94+T97+T100+T103+T106+T109+T112+T115+T118+T121+T124+T127</f>
        <v>118344</v>
      </c>
      <c r="U130" s="15">
        <f t="shared" si="11"/>
        <v>2.215479866192085</v>
      </c>
      <c r="V130" s="58">
        <v>208011</v>
      </c>
      <c r="W130" s="58">
        <v>3.3912107400485865</v>
      </c>
      <c r="X130" s="9">
        <f>X10+X13+X16+X19+X22+X25+X28+X31+X34+X37+X40+X43+X46+X49+X52+X55+X58+X61+X64+X67+X70+X73+X76+X79+X82+X85+X88+X91+X94+X97+X100+X103+X106+X109+X112+X115+X118+X121+X124+X127</f>
        <v>17382</v>
      </c>
      <c r="Y130" s="15">
        <f t="shared" si="12"/>
        <v>0.32540281749941546</v>
      </c>
      <c r="Z130" s="58">
        <v>36715</v>
      </c>
      <c r="AA130" s="15">
        <v>0.5985659523817675</v>
      </c>
      <c r="AB130" s="11">
        <f>AB10+AB13+AB16+AB19+AB22+AB25+AB28+AB31+AB34+AB37+AB40+AB43+AB46+AB49+AB52+AB55+AB58+AB61+AB64+AB67+AB70+AB73+AB76+AB79+AB82+AB85+AB88+AB91+AB94+AB97+AB100+AB103+AB106+AB109+AB112+AB115+AB118+AB121+AB124+AB127</f>
        <v>32937</v>
      </c>
      <c r="AC130" s="16">
        <f t="shared" si="13"/>
        <v>0.6166029570807874</v>
      </c>
      <c r="AD130" s="73">
        <v>33751</v>
      </c>
      <c r="AE130" s="73">
        <v>0.5502437548369069</v>
      </c>
      <c r="AF130" s="9">
        <f>AF10+AF13+AF16+AF19+AF22+AF25+AF28+AF31+AF34+AF37+AF40+AF43+AF46+AF49+AF52+AF55+AF58+AF61+AF64+AF67+AF70+AF73+AF76+AF79+AF82+AF85+AF88+AF91+AF94+AF97+AF100+AF103+AF106+AF109+AF112+AF115+AF118+AF121+AF124+AF127</f>
        <v>1350</v>
      </c>
      <c r="AG130" s="16">
        <f t="shared" si="14"/>
        <v>0.02527291471776613</v>
      </c>
      <c r="AH130" s="73">
        <v>3121</v>
      </c>
      <c r="AI130" s="16">
        <v>0.05088177413546225</v>
      </c>
      <c r="AJ130" s="11">
        <f>AJ10+AJ13+AJ16+AJ19+AJ22+AJ25+AJ28+AJ31+AJ34+AJ37+AJ40+AJ43+AJ46+AJ49+AJ52+AJ55+AJ58+AJ61+AJ64+AJ67+AJ70+AJ73+AJ76+AJ79+AJ82+AJ85+AJ88+AJ91+AJ94+AJ97+AJ100+AJ103+AJ106+AJ109+AJ112+AJ115+AJ118+AJ121+AJ124+AJ127</f>
        <v>304359</v>
      </c>
      <c r="AK130" s="16">
        <f t="shared" si="15"/>
        <v>5.697806704136727</v>
      </c>
      <c r="AL130" s="73">
        <v>368294</v>
      </c>
      <c r="AM130" s="16">
        <v>6.004310196554289</v>
      </c>
    </row>
    <row r="131" spans="2:40" s="4" customFormat="1" ht="15">
      <c r="B131" s="104"/>
      <c r="C131" s="61" t="s">
        <v>54</v>
      </c>
      <c r="D131" s="53">
        <f>D11+D14+D17+D20+D23+D26+D29+D32+D35+D38+D41+D44+D47+D4+D50+D53+D56+D59+D62+D65+D68+D71+D74+D77+D80+D83+D86+D89+D92+D95+D98+D101+D104+D107+D110+D113+D116+D119+D122+D125+D128</f>
        <v>10398032</v>
      </c>
      <c r="E131" s="52">
        <v>100</v>
      </c>
      <c r="F131" s="51">
        <f>SUM(F129:F130)</f>
        <v>11787069</v>
      </c>
      <c r="G131" s="52">
        <v>100</v>
      </c>
      <c r="H131" s="53">
        <f>H11+H14+H17+H20+H23+H26+H29+H32+H35+H38+H41+H44+H47+H4+H50+H53+H56+H59+H62+H65+H68+H71+H74+H77+H80+H83+H86+H89+H92+H95+H98+H101+H104+H107+H110+H113+H116+H119+H122+H125+H128</f>
        <v>82713</v>
      </c>
      <c r="I131" s="54">
        <f t="shared" si="8"/>
        <v>0.795467834682563</v>
      </c>
      <c r="J131" s="68">
        <v>132591</v>
      </c>
      <c r="K131" s="68">
        <v>1.1248852450087463</v>
      </c>
      <c r="L131" s="51">
        <f>L11+L14+L17+L20+L23+L26+L29+L32+L35+L38+L41+L44+L47+L4+L50+L53+L56+L59+L62+L65+L68+L71+L74+L77+L80+L83+L86+L89+L92+L95+L98+L101+L104+L107+L110+L113+L116+L119+L122+L125+L128</f>
        <v>6780</v>
      </c>
      <c r="M131" s="54">
        <f t="shared" si="9"/>
        <v>0.06520464641770674</v>
      </c>
      <c r="N131" s="68">
        <v>8065</v>
      </c>
      <c r="O131" s="68">
        <v>0.06842243818204509</v>
      </c>
      <c r="P131" s="51">
        <f>P11+P14+P17+P20+P23+P26+P29+P32+P35+P38+P41+P44+P47+P4+P50+P53+P56+P59+P62+P65+P68+P71+P74+P77+P80+P83+P86+P89+P92+P95+P98+P101+P104+P107+P110+P113+P116+P119+P122+P125+P128</f>
        <v>28983</v>
      </c>
      <c r="Q131" s="54">
        <f t="shared" si="10"/>
        <v>0.2787354376289667</v>
      </c>
      <c r="R131" s="68">
        <v>27087</v>
      </c>
      <c r="S131" s="68">
        <v>0.22980267613602667</v>
      </c>
      <c r="T131" s="51">
        <f>T11+T14+T17+T20+T23+T26+T29+T32+T35+T38+T41+T44+T47+T4+T50+T53+T56+T59+T62+T65+T68+T71+T74+T77+T80+T83+T86+T89+T92+T95+T98+T101+T104+T107+T110+T113+T116+T119+T122+T125+T128</f>
        <v>229161</v>
      </c>
      <c r="U131" s="54">
        <f t="shared" si="11"/>
        <v>2.2038881973050284</v>
      </c>
      <c r="V131" s="68">
        <v>373969</v>
      </c>
      <c r="W131" s="68">
        <v>3.172705614941255</v>
      </c>
      <c r="X131" s="51">
        <f>X11+X14+X17+X20+X23+X26+X29+X32+X35+X38+X41+X44+X47+X4+X50+X53+X56+X59+X62+X65+X68+X71+X74+X77+X80+X83+X86+X89+X92+X95+X98+X101+X104+X107+X110+X113+X116+X119+X122+X125+X128</f>
        <v>32687</v>
      </c>
      <c r="Y131" s="54">
        <f t="shared" si="12"/>
        <v>0.3143575630465457</v>
      </c>
      <c r="Z131" s="68">
        <v>65925</v>
      </c>
      <c r="AA131" s="54">
        <v>0.5592993474459172</v>
      </c>
      <c r="AB131" s="53">
        <f>AB11+AB14+AB17+AB20+AB23+AB26+AB29+AB32+AB35+AB38+AB41+AB44+AB47+AB4+AB50+AB53+AB56+AB59+AB62+AB65+AB68+AB71+AB74+AB77+AB80+AB83+AB86+AB89+AB92+AB95+AB98+AB101+AB104+AB107+AB110+AB113+AB116+AB119+AB122+AB125+AB128</f>
        <v>64238</v>
      </c>
      <c r="AC131" s="55">
        <f t="shared" si="13"/>
        <v>0.6177899817965553</v>
      </c>
      <c r="AD131" s="74">
        <v>63541</v>
      </c>
      <c r="AE131" s="74">
        <v>0.5390737934935309</v>
      </c>
      <c r="AF131" s="51">
        <f>AF11+AF14+AF17+AF20+AF23+AF26+AF29+AF32+AF35+AF38+AF41+AF44+AF47+AF4+AF50+AF53+AF56+AF59+AF62+AF65+AF68+AF71+AF74+AF77+AF80+AF83+AF86+AF89+AF92+AF95+AF98+AF101+AF104+AF107+AF110+AF113+AF116+AF119+AF122+AF125+AF128</f>
        <v>2572</v>
      </c>
      <c r="AG131" s="55">
        <f t="shared" si="14"/>
        <v>0.024735449938988456</v>
      </c>
      <c r="AH131" s="74">
        <v>5819</v>
      </c>
      <c r="AI131" s="55">
        <v>0.049367658745359005</v>
      </c>
      <c r="AJ131" s="53">
        <f>AJ11+AJ14+AJ17+AJ20+AJ23+AJ26+AJ29+AJ32+AJ35+AJ38+AJ41+AJ44+AJ47+AJ4+AJ50+AJ53+AJ56+AJ59+AJ62+AJ65+AJ68+AJ71+AJ74+AJ77+AJ80+AJ83+AJ86+AJ89+AJ92+AJ95+AJ98+AJ101+AJ104+AJ107+AJ110+AJ113+AJ116+AJ119+AJ122+AJ125+AJ128</f>
        <v>569334</v>
      </c>
      <c r="AK131" s="55">
        <f t="shared" si="15"/>
        <v>5.475401499052897</v>
      </c>
      <c r="AL131" s="77">
        <v>676997</v>
      </c>
      <c r="AM131" s="55">
        <v>5.74355677395288</v>
      </c>
      <c r="AN131" s="76"/>
    </row>
    <row r="132" spans="3:39" s="4" customFormat="1" ht="15">
      <c r="C132" s="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 s="47"/>
      <c r="AK132"/>
      <c r="AL132"/>
      <c r="AM132"/>
    </row>
    <row r="133" spans="2:39" s="4" customFormat="1" ht="15">
      <c r="B133" s="62" t="s">
        <v>61</v>
      </c>
      <c r="C133" s="2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</row>
    <row r="134" spans="2:39" s="4" customFormat="1" ht="15">
      <c r="B134" s="14" t="s">
        <v>62</v>
      </c>
      <c r="C134" s="2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</row>
    <row r="135" spans="2:39" s="4" customFormat="1" ht="15">
      <c r="B135" s="14" t="s">
        <v>63</v>
      </c>
      <c r="C135" s="2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</row>
    <row r="136" spans="2:39" s="4" customFormat="1" ht="15">
      <c r="B136" s="2" t="s">
        <v>49</v>
      </c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</row>
    <row r="137" spans="2:39" s="4" customFormat="1" ht="1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</row>
    <row r="138" spans="2:39" s="4" customFormat="1" ht="1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</row>
    <row r="139" s="4" customFormat="1" ht="15"/>
    <row r="140" s="4" customFormat="1" ht="15"/>
    <row r="141" s="4" customFormat="1" ht="15"/>
    <row r="142" s="4" customFormat="1" ht="15"/>
    <row r="143" s="4" customFormat="1" ht="15"/>
    <row r="144" s="4" customFormat="1" ht="15"/>
    <row r="145" s="4" customFormat="1" ht="15"/>
    <row r="146" s="4" customFormat="1" ht="15"/>
    <row r="147" s="4" customFormat="1" ht="15"/>
    <row r="148" s="4" customFormat="1" ht="15"/>
    <row r="149" s="4" customFormat="1" ht="15"/>
    <row r="150" s="4" customFormat="1" ht="15"/>
  </sheetData>
  <sheetProtection/>
  <mergeCells count="32">
    <mergeCell ref="B129:B131"/>
    <mergeCell ref="B2:AG2"/>
    <mergeCell ref="B3:AG3"/>
    <mergeCell ref="B6:B8"/>
    <mergeCell ref="C6:C8"/>
    <mergeCell ref="H6:K6"/>
    <mergeCell ref="H7:I7"/>
    <mergeCell ref="J7:K7"/>
    <mergeCell ref="D6:G6"/>
    <mergeCell ref="D7:E7"/>
    <mergeCell ref="F7:G7"/>
    <mergeCell ref="L6:O6"/>
    <mergeCell ref="L7:M7"/>
    <mergeCell ref="N7:O7"/>
    <mergeCell ref="P6:S6"/>
    <mergeCell ref="P7:Q7"/>
    <mergeCell ref="R7:S7"/>
    <mergeCell ref="T6:W6"/>
    <mergeCell ref="T7:U7"/>
    <mergeCell ref="V7:W7"/>
    <mergeCell ref="X6:AA6"/>
    <mergeCell ref="X7:Y7"/>
    <mergeCell ref="Z7:AA7"/>
    <mergeCell ref="AJ6:AM6"/>
    <mergeCell ref="AJ7:AK7"/>
    <mergeCell ref="AL7:AM7"/>
    <mergeCell ref="AB6:AE6"/>
    <mergeCell ref="AB7:AC7"/>
    <mergeCell ref="AD7:AE7"/>
    <mergeCell ref="AF6:AI6"/>
    <mergeCell ref="AF7:AG7"/>
    <mergeCell ref="AH7:A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Sebinor II</dc:creator>
  <cp:keywords/>
  <dc:description/>
  <cp:lastModifiedBy>Georg</cp:lastModifiedBy>
  <cp:lastPrinted>2021-06-18T20:57:57Z</cp:lastPrinted>
  <dcterms:created xsi:type="dcterms:W3CDTF">2016-11-18T04:39:03Z</dcterms:created>
  <dcterms:modified xsi:type="dcterms:W3CDTF">2021-06-18T20:58:41Z</dcterms:modified>
  <cp:category/>
  <cp:version/>
  <cp:contentType/>
  <cp:contentStatus/>
</cp:coreProperties>
</file>