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855" windowHeight="820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<sst xmlns="http://schemas.openxmlformats.org/spreadsheetml/2006/main" count="289" uniqueCount="72">
  <si>
    <t>Almirante Brown</t>
  </si>
  <si>
    <t>Dentro del barrio</t>
  </si>
  <si>
    <t>Cerca del barrio</t>
  </si>
  <si>
    <t>Sin dato</t>
  </si>
  <si>
    <t>Avellaneda</t>
  </si>
  <si>
    <t>Berazategui</t>
  </si>
  <si>
    <t>Berisso</t>
  </si>
  <si>
    <t>Brandsen</t>
  </si>
  <si>
    <t>Campana</t>
  </si>
  <si>
    <t>Cañuelas</t>
  </si>
  <si>
    <t>Ensenada</t>
  </si>
  <si>
    <t>Escobar</t>
  </si>
  <si>
    <t>Ezeiza</t>
  </si>
  <si>
    <t>Florencio Varela</t>
  </si>
  <si>
    <t>La Matanza</t>
  </si>
  <si>
    <t>La Plata</t>
  </si>
  <si>
    <t>Lomas de Zamora</t>
  </si>
  <si>
    <t>Malvinas Argentinas</t>
  </si>
  <si>
    <t>Marcos Paz</t>
  </si>
  <si>
    <t>Merlo</t>
  </si>
  <si>
    <t>Moreno</t>
  </si>
  <si>
    <t>Pilar</t>
  </si>
  <si>
    <t>Quilmes</t>
  </si>
  <si>
    <t>San Fernando</t>
  </si>
  <si>
    <t>San Isidro</t>
  </si>
  <si>
    <t>San Miguel</t>
  </si>
  <si>
    <t>San Vicente</t>
  </si>
  <si>
    <t>Tigre</t>
  </si>
  <si>
    <t>Tres de Febrero</t>
  </si>
  <si>
    <t>Partido</t>
  </si>
  <si>
    <t>Distante a mas de 1 km</t>
  </si>
  <si>
    <t>Absoluto</t>
  </si>
  <si>
    <t>39 partidos de la Región Metropolitana de Buenos Aires. 2015</t>
  </si>
  <si>
    <t>Total 39 partidos</t>
  </si>
  <si>
    <t>Proximidad a colectivo</t>
  </si>
  <si>
    <t>Proximidad a Ferrocarril</t>
  </si>
  <si>
    <t>Zárate</t>
  </si>
  <si>
    <t xml:space="preserve">Villas y Asentamientos según proximidad a medios de transporte. En absolutos y porcentajes </t>
  </si>
  <si>
    <t xml:space="preserve">Hogares en Villas y Asentamientos según proximidad a medios de transporte. En absolutos y porcentajes </t>
  </si>
  <si>
    <t>Esteban Echeverría</t>
  </si>
  <si>
    <t>Exaltación de la Cruz</t>
  </si>
  <si>
    <t>General Rodríguez</t>
  </si>
  <si>
    <t>General San Martín</t>
  </si>
  <si>
    <t>Húrlingham</t>
  </si>
  <si>
    <t>Ituzaingó</t>
  </si>
  <si>
    <t>José C. Paz</t>
  </si>
  <si>
    <t>Lanús</t>
  </si>
  <si>
    <t>Luján</t>
  </si>
  <si>
    <t>Morón</t>
  </si>
  <si>
    <t>Presidente Perón</t>
  </si>
  <si>
    <t>Vicente López</t>
  </si>
  <si>
    <t>Notas:</t>
  </si>
  <si>
    <r>
      <rPr>
        <b/>
        <sz val="9"/>
        <color indexed="8"/>
        <rFont val="Calibri"/>
        <family val="2"/>
      </rPr>
      <t>Sin dato:</t>
    </r>
    <r>
      <rPr>
        <sz val="9"/>
        <color indexed="8"/>
        <rFont val="Calibri"/>
        <family val="2"/>
      </rPr>
      <t xml:space="preserve"> información no consignada.</t>
    </r>
  </si>
  <si>
    <r>
      <rPr>
        <b/>
        <sz val="9"/>
        <color indexed="8"/>
        <rFont val="Calibri"/>
        <family val="2"/>
      </rPr>
      <t xml:space="preserve">Fuente: </t>
    </r>
    <r>
      <rPr>
        <sz val="9"/>
        <color indexed="8"/>
        <rFont val="Calibri"/>
        <family val="2"/>
      </rPr>
      <t>Elaboración propia en base a datos de Asistencia Técnica para la creación del Registro Público de Villas y Asentamientos Precarios de la Provincia de Buenos Aires en el marco del Acuerdo Específico N2 del Convenio entre la Subsecretaría Social de Tierra Urbanismo y Viviendas y la Universidad Nacional de General Sarmiento.</t>
    </r>
  </si>
  <si>
    <t>%</t>
  </si>
  <si>
    <r>
      <rPr>
        <b/>
        <sz val="9"/>
        <color indexed="8"/>
        <rFont val="Calibri"/>
        <family val="2"/>
      </rPr>
      <t>Dentro del barrio:</t>
    </r>
    <r>
      <rPr>
        <sz val="9"/>
        <color indexed="8"/>
        <rFont val="Calibri"/>
        <family val="2"/>
      </rPr>
      <t xml:space="preserve">  villas y/o asentamientos que tienen el transporte dentro de sus límites.</t>
    </r>
  </si>
  <si>
    <r>
      <rPr>
        <b/>
        <sz val="9"/>
        <color indexed="8"/>
        <rFont val="Calibri"/>
        <family val="2"/>
      </rPr>
      <t>Distante a 1 km o menos:</t>
    </r>
    <r>
      <rPr>
        <sz val="9"/>
        <color indexed="8"/>
        <rFont val="Calibri"/>
        <family val="2"/>
      </rPr>
      <t xml:space="preserve">  villas y/o asentamientos que tienen el transporte a una distancia no superior a 1 kilómetro. </t>
    </r>
  </si>
  <si>
    <r>
      <rPr>
        <b/>
        <sz val="9"/>
        <color indexed="8"/>
        <rFont val="Calibri"/>
        <family val="2"/>
      </rPr>
      <t>Distante a mas de 1 kilómetro:</t>
    </r>
    <r>
      <rPr>
        <sz val="9"/>
        <color indexed="8"/>
        <rFont val="Calibri"/>
        <family val="2"/>
      </rPr>
      <t xml:space="preserve">  villas y/o asentamientos que tienen el transporte a una distancia superior a 1 kilómetro. </t>
    </r>
  </si>
  <si>
    <r>
      <rPr>
        <b/>
        <sz val="9"/>
        <color indexed="8"/>
        <rFont val="Calibri"/>
        <family val="2"/>
      </rPr>
      <t>Dentro del barrio:</t>
    </r>
    <r>
      <rPr>
        <sz val="9"/>
        <color indexed="8"/>
        <rFont val="Calibri"/>
        <family val="2"/>
      </rPr>
      <t xml:space="preserve"> hogares localizados en villas y/o asentamientos que tienen el transporte dentro de los límites del barrio.</t>
    </r>
  </si>
  <si>
    <r>
      <rPr>
        <b/>
        <sz val="9"/>
        <color indexed="8"/>
        <rFont val="Calibri"/>
        <family val="2"/>
      </rPr>
      <t>Distante a 1 km o menos:</t>
    </r>
    <r>
      <rPr>
        <sz val="9"/>
        <color indexed="8"/>
        <rFont val="Calibri"/>
        <family val="2"/>
      </rPr>
      <t xml:space="preserve"> hogares localizados en villas y/o asentamientos que tienen el transporte a una distancia no superior a 1 kilómetro. </t>
    </r>
  </si>
  <si>
    <r>
      <rPr>
        <b/>
        <sz val="9"/>
        <color indexed="8"/>
        <rFont val="Calibri"/>
        <family val="2"/>
      </rPr>
      <t>Distante a mas de 1 kilómetro:</t>
    </r>
    <r>
      <rPr>
        <sz val="9"/>
        <color indexed="8"/>
        <rFont val="Calibri"/>
        <family val="2"/>
      </rPr>
      <t xml:space="preserve"> hogares localizados en villas y/o asentamientos que tienen el transporte a una distancia superior a 1 kilómetro. </t>
    </r>
  </si>
  <si>
    <r>
      <t xml:space="preserve">Total Villas y/o Asentamientos </t>
    </r>
    <r>
      <rPr>
        <b/>
        <sz val="8"/>
        <color indexed="9"/>
        <rFont val="Calibri"/>
        <family val="2"/>
      </rPr>
      <t>(1)</t>
    </r>
  </si>
  <si>
    <t>(1) También incluye la tipología "otros":</t>
  </si>
  <si>
    <r>
      <t xml:space="preserve">Se entiende por </t>
    </r>
    <r>
      <rPr>
        <b/>
        <sz val="9"/>
        <color indexed="8"/>
        <rFont val="Calibri"/>
        <family val="2"/>
      </rPr>
      <t>Villas</t>
    </r>
    <r>
      <rPr>
        <sz val="9"/>
        <color indexed="8"/>
        <rFont val="Calibri"/>
        <family val="2"/>
      </rPr>
      <t xml:space="preserve"> a las urbanizaciones o autourbanizaciones informales producto de ocupaciones de tierra urbana vacante o de la afectación de tierras fiscales por el Estado para asentar a las familias provisoriamente, se caracterizan por sus tramas irregulares (no son barrios amanzanados sino organizados en intrincados pasillos), viviendas construidas con materiales precarios, alta densidad poblacional, escaso o nulo espacio verde e infraestructura autoprovista.</t>
    </r>
  </si>
  <si>
    <r>
      <t xml:space="preserve">La tipología </t>
    </r>
    <r>
      <rPr>
        <b/>
        <sz val="9"/>
        <color indexed="8"/>
        <rFont val="Calibri"/>
        <family val="2"/>
      </rPr>
      <t>Asentamiento</t>
    </r>
    <r>
      <rPr>
        <sz val="9"/>
        <color indexed="8"/>
        <rFont val="Calibri"/>
        <family val="2"/>
      </rPr>
      <t xml:space="preserve"> refiere a los barrios informales (en términos dominiales) con trazados urbanos que tienden a ser regulares y planificados, y que generalmente (aunque no de modo excluyente) cumplen algunas de las siguientes características: son decididos y organizados colectivamente, los ocupantes buscan legitimarse como propietarios, las viviendas tienen algún grado de firmeza y su ubicación puede encontrarse en tierras degradadas.</t>
    </r>
  </si>
  <si>
    <r>
      <t xml:space="preserve">No obstante estas definiciones, la complejidad de la realidad urbana-habitacional, exigió considerar una tercera categoría que se denominó </t>
    </r>
    <r>
      <rPr>
        <b/>
        <sz val="9"/>
        <color indexed="8"/>
        <rFont val="Calibri"/>
        <family val="2"/>
      </rPr>
      <t>Otro</t>
    </r>
    <r>
      <rPr>
        <sz val="9"/>
        <color indexed="8"/>
        <rFont val="Calibri"/>
        <family val="2"/>
      </rPr>
      <t xml:space="preserve"> con el objetivo de incluir una serie de barrios con situaciones particulares que conforman parte de la misma problemática. En esta tipología los casos más típicos incluidos son: mixtura entre villa/asentamiento, villa o asentamiento urbanizado (en forma parcial o completa); asentamiento histórico consolidado o semiconsolidado (sin regularización dominial); loteo “clandestino” o loteo “pirata”; conjunto habitacional “tomado”; y situaciones de informalidad dispersa.</t>
    </r>
  </si>
  <si>
    <r>
      <t xml:space="preserve">Total hogares en Villas y Asentamientos </t>
    </r>
    <r>
      <rPr>
        <b/>
        <sz val="8"/>
        <color indexed="9"/>
        <rFont val="Calibri"/>
        <family val="2"/>
      </rPr>
      <t>(1)</t>
    </r>
  </si>
  <si>
    <t>El proceso metodológico implicó diferentes etapas que pueden sintetizarse en un mapeo preliminar, la validación y completamiento de información, y finalmente el proceso administrativo de inscripción.
La elaboración del mapeo preliminar consistió en una primera delimitación del conjunto de polígonos de los barrios, utilizándose como fuente principal la base de villas y asentamiento de los 24 partidos del Gran Buenos Aires desarrollada por la Universidad Nacional de General Sarmiento, complementándose con otras fuentes de diversos organismos e instituciones.
En la instancia de validación y completamiento de datos participaron de forma conjunta la Sub Secretaría Social de Tierras, Urbanismo y Vivienda, los Municipios y las organizaciones sociales, que en diferente grado, suministraron información para la identificación y caracterización de los barrios. Asimismo, y cuando la coyuntura lo exigió, el equipo responsable del Registro, realizó diversos relevamientos de campo.</t>
  </si>
  <si>
    <t>La información aquí presentada surge del Registro Público Provincial de Villas y Asentamientos Precarios (RPPVAP), creado por Ley 14.449 y se concibe como la herramienta única y centralizada de relevamiento de datos para la implementación del “régimen de integración socio-urbana”. 
La construcción del Registro consistió en una primera etapa de la definición del folio de villas y asentamientos precarios. El folio es el documento, con un código identificatorio, que contiene la información general del barrio, la nomenclatura catastral, el dominio de cada una de las parcelas que lo componen, las condiciones sociourbanas y los antecedentes en materia de regularización e intervención habitacional.</t>
  </si>
  <si>
    <t>Ver diseño metodológico completo del RPPVAP en:</t>
  </si>
  <si>
    <t>La información del RPPVAP tiene como unidad de análisis a los barrios y no a los hogares. Para dimensionar el impacto de las distintas problemáticas sobre la población, se decidió contabilizar la cantidad de familias que viven en esos barrios.</t>
  </si>
  <si>
    <t>http://observatorioconurbano.ungs.edu.ar/wp-content/uploads/INFORME_14449_2015.pdf</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</si>
</sst>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_-* #,##0\ _€_-;\-* #,##0\ _€_-;_-* &quot;-&quot;\ _€_-;_-@_-"/>
    <numFmt numFmtId="179" formatCode="_-* #,##0.00\ _€_-;\-* #,##0.00\ _€_-;_-* &quot;-&quot;??\ _€_-;_-@_-"/>
    <numFmt numFmtId="180" formatCode="0.000%"/>
    <numFmt numFmtId="181" formatCode="0.0%"/>
    <numFmt numFmtId="182" formatCode="[$-2C0A]hh:mm:ss\ AM/PM"/>
    <numFmt numFmtId="183" formatCode="#,##0.00_ ;\-#,##0.00\ "/>
    <numFmt numFmtId="184" formatCode="#,##0_ ;\-#,##0\ "/>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0.0"/>
  </numFmts>
  <fonts count="49">
    <font>
      <sz val="11"/>
      <color theme="1"/>
      <name val="Calibri"/>
      <family val="2"/>
    </font>
    <font>
      <sz val="11"/>
      <color indexed="8"/>
      <name val="Calibri"/>
      <family val="2"/>
    </font>
    <font>
      <b/>
      <sz val="8"/>
      <color indexed="8"/>
      <name val="Calibri"/>
      <family val="2"/>
    </font>
    <font>
      <sz val="8"/>
      <name val="Calibri"/>
      <family val="2"/>
    </font>
    <font>
      <b/>
      <sz val="11"/>
      <color indexed="9"/>
      <name val="Calibri"/>
      <family val="2"/>
    </font>
    <font>
      <b/>
      <sz val="14"/>
      <color indexed="8"/>
      <name val="Calibri"/>
      <family val="2"/>
    </font>
    <font>
      <sz val="12"/>
      <color indexed="8"/>
      <name val="Calibri"/>
      <family val="2"/>
    </font>
    <font>
      <b/>
      <sz val="9"/>
      <color indexed="8"/>
      <name val="Calibri"/>
      <family val="2"/>
    </font>
    <font>
      <sz val="9"/>
      <color indexed="8"/>
      <name val="Calibri"/>
      <family val="2"/>
    </font>
    <font>
      <b/>
      <sz val="8"/>
      <color indexed="9"/>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9"/>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theme="1"/>
      <name val="Calibri"/>
      <family val="2"/>
    </font>
    <font>
      <sz val="9"/>
      <color theme="1"/>
      <name val="Calibri"/>
      <family val="2"/>
    </font>
    <font>
      <u val="single"/>
      <sz val="9"/>
      <color theme="1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C97531"/>
        <bgColor indexed="64"/>
      </patternFill>
    </fill>
    <fill>
      <patternFill patternType="solid">
        <fgColor rgb="FF3185C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right/>
      <top style="thin"/>
      <bottom/>
    </border>
    <border>
      <left style="thin"/>
      <right style="thin"/>
      <top>
        <color indexed="63"/>
      </top>
      <bottom style="thin"/>
    </border>
    <border>
      <left style="thin"/>
      <right/>
      <top style="thin"/>
      <bottom/>
    </border>
    <border>
      <left/>
      <right style="thin"/>
      <top style="thin"/>
      <bottom/>
    </border>
    <border>
      <left>
        <color indexed="63"/>
      </left>
      <right style="thin"/>
      <top>
        <color indexed="63"/>
      </top>
      <bottom>
        <color indexed="63"/>
      </bottom>
    </border>
    <border>
      <left style="thin"/>
      <right/>
      <top/>
      <bottom style="thin"/>
    </border>
    <border>
      <left/>
      <right/>
      <top/>
      <bottom style="thin"/>
    </border>
    <border>
      <left/>
      <right style="thin"/>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21"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5" fillId="28"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179" fontId="1" fillId="0" borderId="0" applyFont="0" applyFill="0" applyBorder="0" applyAlignment="0" applyProtection="0"/>
    <xf numFmtId="178"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30" borderId="0" applyNumberFormat="0" applyBorder="0" applyAlignment="0" applyProtection="0"/>
    <xf numFmtId="0" fontId="1" fillId="31" borderId="5" applyNumberFormat="0" applyFont="0" applyAlignment="0" applyProtection="0"/>
    <xf numFmtId="9" fontId="1" fillId="0" borderId="0" applyFont="0" applyFill="0" applyBorder="0" applyAlignment="0" applyProtection="0"/>
    <xf numFmtId="0" fontId="40" fillId="20"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123">
    <xf numFmtId="0" fontId="0" fillId="0" borderId="0" xfId="0" applyFont="1" applyAlignment="1">
      <alignment/>
    </xf>
    <xf numFmtId="2" fontId="0" fillId="0" borderId="0" xfId="0" applyNumberFormat="1" applyAlignment="1">
      <alignment/>
    </xf>
    <xf numFmtId="1" fontId="0" fillId="0" borderId="0" xfId="0" applyNumberFormat="1" applyAlignment="1">
      <alignment/>
    </xf>
    <xf numFmtId="2" fontId="0" fillId="0" borderId="0" xfId="0" applyNumberFormat="1" applyFill="1" applyAlignment="1">
      <alignment/>
    </xf>
    <xf numFmtId="2" fontId="0" fillId="0" borderId="0" xfId="0" applyNumberFormat="1" applyFill="1" applyBorder="1" applyAlignment="1">
      <alignment/>
    </xf>
    <xf numFmtId="2" fontId="2" fillId="0" borderId="0" xfId="0" applyNumberFormat="1" applyFont="1" applyFill="1" applyBorder="1" applyAlignment="1">
      <alignment horizontal="center" vertical="center" wrapText="1"/>
    </xf>
    <xf numFmtId="2" fontId="0" fillId="0" borderId="10" xfId="0" applyNumberFormat="1" applyFill="1" applyBorder="1" applyAlignment="1">
      <alignment/>
    </xf>
    <xf numFmtId="2" fontId="0" fillId="0" borderId="10" xfId="0" applyNumberFormat="1" applyBorder="1" applyAlignment="1">
      <alignment/>
    </xf>
    <xf numFmtId="2" fontId="0" fillId="0" borderId="11" xfId="0" applyNumberFormat="1" applyFill="1" applyBorder="1" applyAlignment="1">
      <alignment/>
    </xf>
    <xf numFmtId="2" fontId="0" fillId="32" borderId="10" xfId="0" applyNumberFormat="1" applyFill="1" applyBorder="1" applyAlignment="1">
      <alignment/>
    </xf>
    <xf numFmtId="2" fontId="0" fillId="32" borderId="11" xfId="0" applyNumberFormat="1" applyFill="1" applyBorder="1" applyAlignment="1">
      <alignment/>
    </xf>
    <xf numFmtId="2" fontId="0" fillId="32" borderId="0" xfId="0" applyNumberFormat="1" applyFill="1" applyAlignment="1">
      <alignment/>
    </xf>
    <xf numFmtId="2" fontId="0" fillId="32" borderId="12" xfId="0" applyNumberFormat="1" applyFill="1" applyBorder="1" applyAlignment="1">
      <alignment/>
    </xf>
    <xf numFmtId="1" fontId="0" fillId="32" borderId="13" xfId="0" applyNumberFormat="1" applyFill="1" applyBorder="1" applyAlignment="1">
      <alignment/>
    </xf>
    <xf numFmtId="2" fontId="0" fillId="32" borderId="14" xfId="0" applyNumberFormat="1" applyFill="1" applyBorder="1" applyAlignment="1">
      <alignment/>
    </xf>
    <xf numFmtId="1" fontId="0" fillId="32" borderId="11" xfId="0" applyNumberFormat="1" applyFill="1" applyBorder="1" applyAlignment="1">
      <alignment/>
    </xf>
    <xf numFmtId="1" fontId="0" fillId="32" borderId="0" xfId="0" applyNumberFormat="1" applyFill="1" applyBorder="1" applyAlignment="1">
      <alignment/>
    </xf>
    <xf numFmtId="1" fontId="0" fillId="32" borderId="15" xfId="0" applyNumberFormat="1" applyFill="1" applyBorder="1" applyAlignment="1">
      <alignment/>
    </xf>
    <xf numFmtId="1" fontId="0" fillId="32" borderId="16" xfId="0" applyNumberFormat="1" applyFill="1" applyBorder="1" applyAlignment="1">
      <alignment/>
    </xf>
    <xf numFmtId="2" fontId="1" fillId="0" borderId="0" xfId="55" applyNumberFormat="1" applyFont="1" applyFill="1" applyAlignment="1">
      <alignment/>
    </xf>
    <xf numFmtId="1" fontId="0" fillId="32" borderId="17" xfId="0" applyNumberFormat="1" applyFill="1" applyBorder="1" applyAlignment="1">
      <alignment/>
    </xf>
    <xf numFmtId="1" fontId="0" fillId="32" borderId="18" xfId="0" applyNumberFormat="1" applyFill="1" applyBorder="1" applyAlignment="1">
      <alignment/>
    </xf>
    <xf numFmtId="1" fontId="0" fillId="0" borderId="11" xfId="0" applyNumberFormat="1" applyFill="1" applyBorder="1" applyAlignment="1">
      <alignment/>
    </xf>
    <xf numFmtId="1" fontId="0" fillId="0" borderId="17" xfId="0" applyNumberFormat="1" applyFill="1" applyBorder="1" applyAlignment="1">
      <alignment/>
    </xf>
    <xf numFmtId="189" fontId="0" fillId="32" borderId="11" xfId="0" applyNumberFormat="1" applyFill="1" applyBorder="1" applyAlignment="1">
      <alignment/>
    </xf>
    <xf numFmtId="189" fontId="0" fillId="32" borderId="0" xfId="0" applyNumberFormat="1" applyFill="1" applyBorder="1" applyAlignment="1">
      <alignment/>
    </xf>
    <xf numFmtId="189" fontId="0" fillId="32" borderId="17" xfId="0" applyNumberFormat="1" applyFill="1" applyBorder="1" applyAlignment="1">
      <alignment/>
    </xf>
    <xf numFmtId="189" fontId="0" fillId="0" borderId="17" xfId="0" applyNumberFormat="1" applyFill="1" applyBorder="1" applyAlignment="1">
      <alignment/>
    </xf>
    <xf numFmtId="189" fontId="0" fillId="0" borderId="11" xfId="0" applyNumberFormat="1" applyFill="1" applyBorder="1" applyAlignment="1">
      <alignment/>
    </xf>
    <xf numFmtId="189" fontId="0" fillId="32" borderId="18" xfId="0" applyNumberFormat="1" applyFill="1" applyBorder="1" applyAlignment="1">
      <alignment/>
    </xf>
    <xf numFmtId="189" fontId="0" fillId="32" borderId="19" xfId="0" applyNumberFormat="1" applyFill="1" applyBorder="1" applyAlignment="1">
      <alignment/>
    </xf>
    <xf numFmtId="189" fontId="0" fillId="32" borderId="20" xfId="0" applyNumberFormat="1" applyFill="1" applyBorder="1" applyAlignment="1">
      <alignment/>
    </xf>
    <xf numFmtId="3" fontId="0" fillId="32" borderId="11" xfId="0" applyNumberFormat="1" applyFill="1" applyBorder="1" applyAlignment="1">
      <alignment/>
    </xf>
    <xf numFmtId="3" fontId="0" fillId="32" borderId="0" xfId="0" applyNumberFormat="1" applyFill="1" applyBorder="1" applyAlignment="1">
      <alignment/>
    </xf>
    <xf numFmtId="3" fontId="0" fillId="32" borderId="17" xfId="0" applyNumberFormat="1" applyFill="1" applyBorder="1" applyAlignment="1">
      <alignment/>
    </xf>
    <xf numFmtId="3" fontId="0" fillId="0" borderId="0" xfId="0" applyNumberFormat="1" applyFill="1" applyBorder="1" applyAlignment="1">
      <alignment/>
    </xf>
    <xf numFmtId="3" fontId="0" fillId="0" borderId="11" xfId="0" applyNumberFormat="1" applyFill="1" applyBorder="1" applyAlignment="1">
      <alignment/>
    </xf>
    <xf numFmtId="3" fontId="0" fillId="0" borderId="17" xfId="0" applyNumberFormat="1" applyFill="1" applyBorder="1" applyAlignment="1">
      <alignment/>
    </xf>
    <xf numFmtId="3" fontId="0" fillId="32" borderId="15" xfId="0" applyNumberFormat="1" applyFill="1" applyBorder="1" applyAlignment="1">
      <alignment/>
    </xf>
    <xf numFmtId="2" fontId="1" fillId="0" borderId="10" xfId="55" applyNumberFormat="1" applyFont="1" applyBorder="1" applyAlignment="1">
      <alignment/>
    </xf>
    <xf numFmtId="2" fontId="1" fillId="0" borderId="10" xfId="55" applyNumberFormat="1" applyFont="1" applyFill="1" applyBorder="1" applyAlignment="1">
      <alignment/>
    </xf>
    <xf numFmtId="1" fontId="1" fillId="0" borderId="11" xfId="55" applyNumberFormat="1" applyFont="1" applyFill="1" applyBorder="1" applyAlignment="1">
      <alignment/>
    </xf>
    <xf numFmtId="1" fontId="1" fillId="0" borderId="0" xfId="55" applyNumberFormat="1" applyFont="1" applyFill="1" applyBorder="1" applyAlignment="1">
      <alignment/>
    </xf>
    <xf numFmtId="1" fontId="1" fillId="0" borderId="17" xfId="55" applyNumberFormat="1" applyFont="1" applyFill="1" applyBorder="1" applyAlignment="1">
      <alignment/>
    </xf>
    <xf numFmtId="189" fontId="1" fillId="0" borderId="11" xfId="55" applyNumberFormat="1" applyFont="1" applyFill="1" applyBorder="1" applyAlignment="1">
      <alignment/>
    </xf>
    <xf numFmtId="189" fontId="1" fillId="0" borderId="0" xfId="55" applyNumberFormat="1" applyFont="1" applyFill="1" applyBorder="1" applyAlignment="1">
      <alignment/>
    </xf>
    <xf numFmtId="189" fontId="1" fillId="0" borderId="17" xfId="55" applyNumberFormat="1" applyFont="1" applyFill="1" applyBorder="1" applyAlignment="1">
      <alignment/>
    </xf>
    <xf numFmtId="1" fontId="0" fillId="0" borderId="0" xfId="0" applyNumberFormat="1" applyFill="1" applyBorder="1" applyAlignment="1">
      <alignment/>
    </xf>
    <xf numFmtId="189" fontId="0" fillId="0" borderId="0" xfId="0" applyNumberFormat="1" applyFill="1" applyBorder="1" applyAlignment="1">
      <alignment/>
    </xf>
    <xf numFmtId="2" fontId="45" fillId="0" borderId="15" xfId="0" applyNumberFormat="1" applyFont="1" applyFill="1" applyBorder="1" applyAlignment="1">
      <alignment/>
    </xf>
    <xf numFmtId="2" fontId="45" fillId="0" borderId="12" xfId="0" applyNumberFormat="1" applyFont="1" applyFill="1" applyBorder="1" applyAlignment="1">
      <alignment/>
    </xf>
    <xf numFmtId="1" fontId="45" fillId="0" borderId="12" xfId="0" applyNumberFormat="1" applyFont="1" applyFill="1" applyBorder="1" applyAlignment="1">
      <alignment/>
    </xf>
    <xf numFmtId="1" fontId="45" fillId="0" borderId="15" xfId="0" applyNumberFormat="1" applyFont="1" applyFill="1" applyBorder="1" applyAlignment="1">
      <alignment/>
    </xf>
    <xf numFmtId="1" fontId="45" fillId="0" borderId="13" xfId="0" applyNumberFormat="1" applyFont="1" applyFill="1" applyBorder="1" applyAlignment="1">
      <alignment/>
    </xf>
    <xf numFmtId="1" fontId="45" fillId="0" borderId="16" xfId="0" applyNumberFormat="1" applyFont="1" applyFill="1" applyBorder="1" applyAlignment="1">
      <alignment/>
    </xf>
    <xf numFmtId="2" fontId="45" fillId="0" borderId="18" xfId="0" applyNumberFormat="1" applyFont="1" applyFill="1" applyBorder="1" applyAlignment="1">
      <alignment/>
    </xf>
    <xf numFmtId="2" fontId="45" fillId="0" borderId="14" xfId="0" applyNumberFormat="1" applyFont="1" applyFill="1" applyBorder="1" applyAlignment="1">
      <alignment/>
    </xf>
    <xf numFmtId="1" fontId="45" fillId="0" borderId="14" xfId="0" applyNumberFormat="1" applyFont="1" applyFill="1" applyBorder="1" applyAlignment="1">
      <alignment/>
    </xf>
    <xf numFmtId="189" fontId="45" fillId="0" borderId="18" xfId="0" applyNumberFormat="1" applyFont="1" applyFill="1" applyBorder="1" applyAlignment="1">
      <alignment/>
    </xf>
    <xf numFmtId="189" fontId="45" fillId="0" borderId="19" xfId="0" applyNumberFormat="1" applyFont="1" applyFill="1" applyBorder="1" applyAlignment="1">
      <alignment/>
    </xf>
    <xf numFmtId="189" fontId="45" fillId="0" borderId="20" xfId="0" applyNumberFormat="1" applyFont="1" applyFill="1" applyBorder="1" applyAlignment="1">
      <alignment/>
    </xf>
    <xf numFmtId="3" fontId="0" fillId="32" borderId="13" xfId="0" applyNumberFormat="1" applyFill="1" applyBorder="1" applyAlignment="1">
      <alignment/>
    </xf>
    <xf numFmtId="3" fontId="0" fillId="32" borderId="16" xfId="0" applyNumberFormat="1" applyFill="1" applyBorder="1" applyAlignment="1">
      <alignment/>
    </xf>
    <xf numFmtId="2" fontId="0" fillId="32" borderId="0" xfId="0" applyNumberFormat="1" applyFill="1" applyBorder="1" applyAlignment="1">
      <alignment/>
    </xf>
    <xf numFmtId="2" fontId="1" fillId="0" borderId="11" xfId="55" applyNumberFormat="1" applyFont="1" applyFill="1" applyBorder="1" applyAlignment="1">
      <alignment/>
    </xf>
    <xf numFmtId="3" fontId="1" fillId="0" borderId="11" xfId="55" applyNumberFormat="1" applyFont="1" applyFill="1" applyBorder="1" applyAlignment="1">
      <alignment/>
    </xf>
    <xf numFmtId="3" fontId="1" fillId="0" borderId="0" xfId="55" applyNumberFormat="1" applyFont="1" applyFill="1" applyBorder="1" applyAlignment="1">
      <alignment/>
    </xf>
    <xf numFmtId="3" fontId="1" fillId="0" borderId="17" xfId="55" applyNumberFormat="1" applyFont="1" applyFill="1" applyBorder="1" applyAlignment="1">
      <alignment/>
    </xf>
    <xf numFmtId="3" fontId="45" fillId="0" borderId="15" xfId="0" applyNumberFormat="1" applyFont="1" applyFill="1" applyBorder="1" applyAlignment="1">
      <alignment/>
    </xf>
    <xf numFmtId="3" fontId="45" fillId="0" borderId="11" xfId="0" applyNumberFormat="1" applyFont="1" applyFill="1" applyBorder="1" applyAlignment="1">
      <alignment/>
    </xf>
    <xf numFmtId="3" fontId="45" fillId="0" borderId="0" xfId="0" applyNumberFormat="1" applyFont="1" applyFill="1" applyBorder="1" applyAlignment="1">
      <alignment/>
    </xf>
    <xf numFmtId="3" fontId="45" fillId="0" borderId="17" xfId="0" applyNumberFormat="1" applyFont="1" applyFill="1" applyBorder="1" applyAlignment="1">
      <alignment/>
    </xf>
    <xf numFmtId="1" fontId="45" fillId="0" borderId="18" xfId="0" applyNumberFormat="1" applyFont="1" applyFill="1" applyBorder="1" applyAlignment="1">
      <alignment/>
    </xf>
    <xf numFmtId="4" fontId="46" fillId="0" borderId="0" xfId="0" applyNumberFormat="1" applyFont="1" applyFill="1" applyBorder="1" applyAlignment="1">
      <alignment/>
    </xf>
    <xf numFmtId="4" fontId="0" fillId="0" borderId="0" xfId="0" applyNumberFormat="1" applyFill="1" applyBorder="1" applyAlignment="1">
      <alignment/>
    </xf>
    <xf numFmtId="4" fontId="47" fillId="0" borderId="0" xfId="0" applyNumberFormat="1" applyFont="1" applyFill="1" applyBorder="1" applyAlignment="1">
      <alignment/>
    </xf>
    <xf numFmtId="4" fontId="8" fillId="0" borderId="0" xfId="0" applyNumberFormat="1" applyFont="1" applyFill="1" applyBorder="1" applyAlignment="1">
      <alignment/>
    </xf>
    <xf numFmtId="2" fontId="47" fillId="0" borderId="0" xfId="0" applyNumberFormat="1" applyFont="1" applyAlignment="1">
      <alignment/>
    </xf>
    <xf numFmtId="2" fontId="47" fillId="0" borderId="0" xfId="0" applyNumberFormat="1" applyFont="1" applyAlignment="1">
      <alignment horizontal="justify"/>
    </xf>
    <xf numFmtId="2" fontId="0" fillId="0" borderId="0" xfId="0" applyNumberFormat="1" applyAlignment="1">
      <alignment horizontal="justify"/>
    </xf>
    <xf numFmtId="1" fontId="0" fillId="0" borderId="0" xfId="0" applyNumberFormat="1" applyAlignment="1">
      <alignment horizontal="justify"/>
    </xf>
    <xf numFmtId="2" fontId="47" fillId="0" borderId="0" xfId="0" applyNumberFormat="1" applyFont="1" applyAlignment="1">
      <alignment horizontal="justify" wrapText="1"/>
    </xf>
    <xf numFmtId="4" fontId="47" fillId="0" borderId="0" xfId="0" applyNumberFormat="1" applyFont="1" applyFill="1" applyBorder="1" applyAlignment="1">
      <alignment wrapText="1"/>
    </xf>
    <xf numFmtId="4" fontId="47" fillId="0" borderId="0" xfId="0" applyNumberFormat="1" applyFont="1" applyFill="1" applyBorder="1" applyAlignment="1">
      <alignment horizontal="justify" wrapText="1"/>
    </xf>
    <xf numFmtId="4" fontId="47" fillId="0" borderId="21" xfId="0" applyNumberFormat="1" applyFont="1" applyFill="1" applyBorder="1" applyAlignment="1">
      <alignment horizontal="justify" wrapText="1"/>
    </xf>
    <xf numFmtId="4" fontId="47" fillId="0" borderId="22" xfId="0" applyNumberFormat="1" applyFont="1" applyFill="1" applyBorder="1" applyAlignment="1">
      <alignment horizontal="justify" wrapText="1"/>
    </xf>
    <xf numFmtId="2" fontId="0" fillId="33" borderId="0" xfId="0" applyNumberFormat="1" applyFill="1" applyAlignment="1">
      <alignment/>
    </xf>
    <xf numFmtId="1" fontId="0" fillId="33" borderId="0" xfId="0" applyNumberFormat="1" applyFill="1" applyAlignment="1">
      <alignment/>
    </xf>
    <xf numFmtId="2" fontId="4" fillId="34" borderId="12" xfId="0" applyNumberFormat="1" applyFont="1" applyFill="1" applyBorder="1" applyAlignment="1">
      <alignment horizontal="center" vertical="center"/>
    </xf>
    <xf numFmtId="2" fontId="4" fillId="34" borderId="10" xfId="0" applyNumberFormat="1" applyFont="1" applyFill="1" applyBorder="1" applyAlignment="1">
      <alignment horizontal="center" vertical="center"/>
    </xf>
    <xf numFmtId="2" fontId="4" fillId="34" borderId="11" xfId="0" applyNumberFormat="1" applyFont="1" applyFill="1" applyBorder="1" applyAlignment="1">
      <alignment horizontal="center" vertical="center" wrapText="1"/>
    </xf>
    <xf numFmtId="2" fontId="4" fillId="34" borderId="0" xfId="0" applyNumberFormat="1" applyFont="1" applyFill="1" applyBorder="1" applyAlignment="1">
      <alignment horizontal="center" vertical="center" wrapText="1"/>
    </xf>
    <xf numFmtId="2" fontId="4" fillId="34" borderId="17" xfId="0" applyNumberFormat="1" applyFont="1" applyFill="1" applyBorder="1" applyAlignment="1">
      <alignment horizontal="center" vertical="center" wrapText="1"/>
    </xf>
    <xf numFmtId="2" fontId="4" fillId="34" borderId="18" xfId="0" applyNumberFormat="1" applyFont="1" applyFill="1" applyBorder="1" applyAlignment="1">
      <alignment horizontal="center" vertical="center" wrapText="1"/>
    </xf>
    <xf numFmtId="2" fontId="4" fillId="34" borderId="19" xfId="0" applyNumberFormat="1" applyFont="1" applyFill="1" applyBorder="1" applyAlignment="1">
      <alignment horizontal="center" vertical="center" wrapText="1"/>
    </xf>
    <xf numFmtId="2" fontId="4" fillId="34" borderId="20" xfId="0" applyNumberFormat="1" applyFont="1" applyFill="1" applyBorder="1" applyAlignment="1">
      <alignment horizontal="center" vertical="center" wrapText="1"/>
    </xf>
    <xf numFmtId="2" fontId="4" fillId="34" borderId="14" xfId="0" applyNumberFormat="1" applyFont="1" applyFill="1" applyBorder="1" applyAlignment="1">
      <alignment horizontal="center" vertical="center"/>
    </xf>
    <xf numFmtId="0" fontId="5" fillId="0" borderId="0" xfId="0" applyFont="1" applyAlignment="1">
      <alignment horizontal="center"/>
    </xf>
    <xf numFmtId="0" fontId="6" fillId="0" borderId="0" xfId="0" applyFont="1" applyAlignment="1">
      <alignment horizontal="center"/>
    </xf>
    <xf numFmtId="2" fontId="4" fillId="34" borderId="12" xfId="0" applyNumberFormat="1" applyFont="1" applyFill="1" applyBorder="1" applyAlignment="1">
      <alignment horizontal="center" vertical="center"/>
    </xf>
    <xf numFmtId="2" fontId="4" fillId="34" borderId="14" xfId="0" applyNumberFormat="1" applyFont="1" applyFill="1" applyBorder="1" applyAlignment="1">
      <alignment horizontal="center" vertical="center"/>
    </xf>
    <xf numFmtId="2" fontId="4" fillId="34" borderId="15" xfId="0" applyNumberFormat="1" applyFont="1" applyFill="1" applyBorder="1" applyAlignment="1">
      <alignment horizontal="center" vertical="center" wrapText="1"/>
    </xf>
    <xf numFmtId="2" fontId="4" fillId="34" borderId="13" xfId="0" applyNumberFormat="1" applyFont="1" applyFill="1" applyBorder="1" applyAlignment="1">
      <alignment horizontal="center" vertical="center" wrapText="1"/>
    </xf>
    <xf numFmtId="2" fontId="4" fillId="34" borderId="16" xfId="0" applyNumberFormat="1" applyFont="1" applyFill="1" applyBorder="1" applyAlignment="1">
      <alignment horizontal="center" vertical="center" wrapText="1"/>
    </xf>
    <xf numFmtId="4" fontId="47" fillId="0" borderId="23" xfId="0" applyNumberFormat="1" applyFont="1" applyFill="1" applyBorder="1" applyAlignment="1">
      <alignment horizontal="justify" wrapText="1"/>
    </xf>
    <xf numFmtId="4" fontId="47" fillId="0" borderId="24" xfId="0" applyNumberFormat="1" applyFont="1" applyFill="1" applyBorder="1" applyAlignment="1">
      <alignment horizontal="justify" wrapText="1"/>
    </xf>
    <xf numFmtId="4" fontId="47" fillId="0" borderId="25" xfId="0" applyNumberFormat="1" applyFont="1" applyFill="1" applyBorder="1" applyAlignment="1">
      <alignment horizontal="justify" wrapText="1"/>
    </xf>
    <xf numFmtId="4" fontId="48" fillId="0" borderId="21" xfId="46" applyNumberFormat="1" applyFont="1" applyFill="1" applyBorder="1" applyAlignment="1">
      <alignment horizontal="justify"/>
    </xf>
    <xf numFmtId="4" fontId="48" fillId="0" borderId="0" xfId="46" applyNumberFormat="1" applyFont="1" applyFill="1" applyBorder="1" applyAlignment="1">
      <alignment horizontal="justify"/>
    </xf>
    <xf numFmtId="4" fontId="48" fillId="0" borderId="22" xfId="46" applyNumberFormat="1" applyFont="1" applyFill="1" applyBorder="1" applyAlignment="1">
      <alignment horizontal="justify"/>
    </xf>
    <xf numFmtId="2" fontId="47" fillId="0" borderId="0" xfId="0" applyNumberFormat="1" applyFont="1" applyAlignment="1">
      <alignment horizontal="justify" wrapText="1"/>
    </xf>
    <xf numFmtId="4" fontId="47" fillId="0" borderId="26" xfId="0" applyNumberFormat="1" applyFont="1" applyFill="1" applyBorder="1" applyAlignment="1">
      <alignment horizontal="justify" wrapText="1"/>
    </xf>
    <xf numFmtId="4" fontId="47" fillId="0" borderId="27" xfId="0" applyNumberFormat="1" applyFont="1" applyFill="1" applyBorder="1" applyAlignment="1">
      <alignment horizontal="justify" wrapText="1"/>
    </xf>
    <xf numFmtId="4" fontId="47" fillId="0" borderId="28" xfId="0" applyNumberFormat="1" applyFont="1" applyFill="1" applyBorder="1" applyAlignment="1">
      <alignment horizontal="justify" wrapText="1"/>
    </xf>
    <xf numFmtId="4" fontId="47" fillId="0" borderId="21" xfId="0" applyNumberFormat="1" applyFont="1" applyFill="1" applyBorder="1" applyAlignment="1">
      <alignment horizontal="justify" wrapText="1"/>
    </xf>
    <xf numFmtId="4" fontId="47" fillId="0" borderId="0" xfId="0" applyNumberFormat="1" applyFont="1" applyFill="1" applyBorder="1" applyAlignment="1">
      <alignment horizontal="justify" wrapText="1"/>
    </xf>
    <xf numFmtId="4" fontId="47" fillId="0" borderId="22" xfId="0" applyNumberFormat="1" applyFont="1" applyFill="1" applyBorder="1" applyAlignment="1">
      <alignment horizontal="justify" wrapText="1"/>
    </xf>
    <xf numFmtId="4" fontId="47" fillId="0" borderId="21" xfId="0" applyNumberFormat="1" applyFont="1" applyFill="1" applyBorder="1" applyAlignment="1">
      <alignment horizontal="justify"/>
    </xf>
    <xf numFmtId="4" fontId="47" fillId="0" borderId="0" xfId="0" applyNumberFormat="1" applyFont="1" applyFill="1" applyBorder="1" applyAlignment="1">
      <alignment horizontal="justify"/>
    </xf>
    <xf numFmtId="4" fontId="47" fillId="0" borderId="22" xfId="0" applyNumberFormat="1" applyFont="1" applyFill="1" applyBorder="1" applyAlignment="1">
      <alignment horizontal="justify"/>
    </xf>
    <xf numFmtId="1" fontId="4" fillId="34" borderId="12" xfId="0" applyNumberFormat="1"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4" fontId="8" fillId="0" borderId="0" xfId="0" applyNumberFormat="1" applyFont="1" applyAlignment="1">
      <alignmen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bservatorioconurbano.ungs.edu.ar/wp-content/uploads/INFORME_14449_2015.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N206"/>
  <sheetViews>
    <sheetView showGridLines="0" tabSelected="1" zoomScalePageLayoutView="0" workbookViewId="0" topLeftCell="A1">
      <selection activeCell="I14" sqref="I14"/>
    </sheetView>
  </sheetViews>
  <sheetFormatPr defaultColWidth="11.421875" defaultRowHeight="15"/>
  <cols>
    <col min="1" max="1" width="11.421875" style="1" customWidth="1"/>
    <col min="2" max="2" width="21.57421875" style="1" customWidth="1"/>
    <col min="3" max="3" width="13.8515625" style="1" customWidth="1"/>
    <col min="4" max="4" width="15.421875" style="2" customWidth="1"/>
    <col min="5" max="5" width="10.8515625" style="1" customWidth="1"/>
    <col min="6" max="7" width="9.140625" style="1" customWidth="1"/>
    <col min="8" max="8" width="8.421875" style="1" customWidth="1"/>
    <col min="9" max="9" width="10.57421875" style="1" customWidth="1"/>
    <col min="10" max="10" width="9.28125" style="1" customWidth="1"/>
    <col min="11" max="11" width="11.57421875" style="1" customWidth="1"/>
    <col min="12" max="12" width="7.8515625" style="1" customWidth="1"/>
    <col min="13" max="13" width="14.00390625" style="1" customWidth="1"/>
    <col min="14" max="16384" width="11.421875" style="1" customWidth="1"/>
  </cols>
  <sheetData>
    <row r="2" spans="2:12" ht="18.75">
      <c r="B2" s="97" t="s">
        <v>37</v>
      </c>
      <c r="C2" s="97"/>
      <c r="D2" s="97"/>
      <c r="E2" s="97"/>
      <c r="F2" s="97"/>
      <c r="G2" s="97"/>
      <c r="H2" s="97"/>
      <c r="I2" s="97"/>
      <c r="J2" s="97"/>
      <c r="K2" s="97"/>
      <c r="L2" s="97"/>
    </row>
    <row r="3" spans="2:12" ht="15.75">
      <c r="B3" s="98" t="s">
        <v>32</v>
      </c>
      <c r="C3" s="98"/>
      <c r="D3" s="98"/>
      <c r="E3" s="98"/>
      <c r="F3" s="98"/>
      <c r="G3" s="98"/>
      <c r="H3" s="98"/>
      <c r="I3" s="98"/>
      <c r="J3" s="98"/>
      <c r="K3" s="98"/>
      <c r="L3" s="98"/>
    </row>
    <row r="5" spans="2:12" ht="3.75" customHeight="1">
      <c r="B5" s="86"/>
      <c r="C5" s="86"/>
      <c r="D5" s="87"/>
      <c r="E5" s="86"/>
      <c r="F5" s="86"/>
      <c r="G5" s="86"/>
      <c r="H5" s="86"/>
      <c r="I5" s="86"/>
      <c r="J5" s="86"/>
      <c r="K5" s="86"/>
      <c r="L5" s="86"/>
    </row>
    <row r="6" spans="2:14" s="3" customFormat="1" ht="15" customHeight="1">
      <c r="B6" s="99" t="s">
        <v>29</v>
      </c>
      <c r="C6" s="88"/>
      <c r="D6" s="120" t="s">
        <v>61</v>
      </c>
      <c r="E6" s="101" t="s">
        <v>34</v>
      </c>
      <c r="F6" s="102"/>
      <c r="G6" s="102"/>
      <c r="H6" s="103"/>
      <c r="I6" s="101" t="s">
        <v>35</v>
      </c>
      <c r="J6" s="102"/>
      <c r="K6" s="102"/>
      <c r="L6" s="103"/>
      <c r="M6" s="4"/>
      <c r="N6" s="5"/>
    </row>
    <row r="7" spans="2:12" s="3" customFormat="1" ht="45">
      <c r="B7" s="100"/>
      <c r="C7" s="89"/>
      <c r="D7" s="121"/>
      <c r="E7" s="90" t="s">
        <v>1</v>
      </c>
      <c r="F7" s="91" t="s">
        <v>2</v>
      </c>
      <c r="G7" s="91" t="s">
        <v>30</v>
      </c>
      <c r="H7" s="92" t="s">
        <v>3</v>
      </c>
      <c r="I7" s="93" t="s">
        <v>1</v>
      </c>
      <c r="J7" s="94" t="s">
        <v>2</v>
      </c>
      <c r="K7" s="94" t="s">
        <v>30</v>
      </c>
      <c r="L7" s="95" t="s">
        <v>3</v>
      </c>
    </row>
    <row r="8" spans="2:12" ht="15">
      <c r="B8" s="9" t="s">
        <v>0</v>
      </c>
      <c r="C8" s="12" t="s">
        <v>31</v>
      </c>
      <c r="D8" s="17">
        <v>74</v>
      </c>
      <c r="E8" s="17">
        <v>24</v>
      </c>
      <c r="F8" s="13">
        <v>49</v>
      </c>
      <c r="G8" s="13">
        <v>1</v>
      </c>
      <c r="H8" s="18">
        <v>0</v>
      </c>
      <c r="I8" s="17">
        <v>0</v>
      </c>
      <c r="J8" s="13">
        <v>8</v>
      </c>
      <c r="K8" s="13">
        <v>66</v>
      </c>
      <c r="L8" s="18">
        <v>0</v>
      </c>
    </row>
    <row r="9" spans="2:12" ht="15">
      <c r="B9" s="9"/>
      <c r="C9" s="9" t="s">
        <v>54</v>
      </c>
      <c r="D9" s="15">
        <v>100</v>
      </c>
      <c r="E9" s="24">
        <f aca="true" t="shared" si="0" ref="E9:L9">(E8*100)/$D$8</f>
        <v>32.432432432432435</v>
      </c>
      <c r="F9" s="25">
        <f t="shared" si="0"/>
        <v>66.21621621621621</v>
      </c>
      <c r="G9" s="25">
        <f t="shared" si="0"/>
        <v>1.3513513513513513</v>
      </c>
      <c r="H9" s="26">
        <f t="shared" si="0"/>
        <v>0</v>
      </c>
      <c r="I9" s="24">
        <f t="shared" si="0"/>
        <v>0</v>
      </c>
      <c r="J9" s="25">
        <f t="shared" si="0"/>
        <v>10.81081081081081</v>
      </c>
      <c r="K9" s="25">
        <v>89.1891891891892</v>
      </c>
      <c r="L9" s="26">
        <f t="shared" si="0"/>
        <v>0</v>
      </c>
    </row>
    <row r="10" spans="2:12" s="19" customFormat="1" ht="15">
      <c r="B10" s="39" t="s">
        <v>4</v>
      </c>
      <c r="C10" s="40" t="s">
        <v>31</v>
      </c>
      <c r="D10" s="41">
        <v>37</v>
      </c>
      <c r="E10" s="41">
        <v>10</v>
      </c>
      <c r="F10" s="42">
        <v>26</v>
      </c>
      <c r="G10" s="42">
        <v>0</v>
      </c>
      <c r="H10" s="43">
        <v>1</v>
      </c>
      <c r="I10" s="41">
        <v>0</v>
      </c>
      <c r="J10" s="42">
        <v>12</v>
      </c>
      <c r="K10" s="42">
        <v>24</v>
      </c>
      <c r="L10" s="43">
        <v>1</v>
      </c>
    </row>
    <row r="11" spans="2:12" s="19" customFormat="1" ht="15">
      <c r="B11" s="39"/>
      <c r="C11" s="40" t="s">
        <v>54</v>
      </c>
      <c r="D11" s="41">
        <v>100</v>
      </c>
      <c r="E11" s="44">
        <f aca="true" t="shared" si="1" ref="E11:L11">(E10*100)/$D$10</f>
        <v>27.027027027027028</v>
      </c>
      <c r="F11" s="45">
        <f t="shared" si="1"/>
        <v>70.27027027027027</v>
      </c>
      <c r="G11" s="45">
        <f t="shared" si="1"/>
        <v>0</v>
      </c>
      <c r="H11" s="46">
        <f t="shared" si="1"/>
        <v>2.7027027027027026</v>
      </c>
      <c r="I11" s="44">
        <f t="shared" si="1"/>
        <v>0</v>
      </c>
      <c r="J11" s="45">
        <f t="shared" si="1"/>
        <v>32.432432432432435</v>
      </c>
      <c r="K11" s="45">
        <v>64.86486486486487</v>
      </c>
      <c r="L11" s="46">
        <f t="shared" si="1"/>
        <v>2.7027027027027026</v>
      </c>
    </row>
    <row r="12" spans="2:12" s="3" customFormat="1" ht="15">
      <c r="B12" s="9" t="s">
        <v>5</v>
      </c>
      <c r="C12" s="9" t="s">
        <v>31</v>
      </c>
      <c r="D12" s="15">
        <v>13</v>
      </c>
      <c r="E12" s="15">
        <v>4</v>
      </c>
      <c r="F12" s="16">
        <v>9</v>
      </c>
      <c r="G12" s="16">
        <v>0</v>
      </c>
      <c r="H12" s="20">
        <v>0</v>
      </c>
      <c r="I12" s="15">
        <v>0</v>
      </c>
      <c r="J12" s="16">
        <v>3</v>
      </c>
      <c r="K12" s="16">
        <v>10</v>
      </c>
      <c r="L12" s="20">
        <v>0</v>
      </c>
    </row>
    <row r="13" spans="2:12" s="3" customFormat="1" ht="15">
      <c r="B13" s="9"/>
      <c r="C13" s="9" t="s">
        <v>54</v>
      </c>
      <c r="D13" s="15">
        <v>100</v>
      </c>
      <c r="E13" s="24">
        <f>(E12*100)/$D$12</f>
        <v>30.76923076923077</v>
      </c>
      <c r="F13" s="25">
        <f aca="true" t="shared" si="2" ref="F13:L13">(F12*100)/$D$12</f>
        <v>69.23076923076923</v>
      </c>
      <c r="G13" s="25">
        <f t="shared" si="2"/>
        <v>0</v>
      </c>
      <c r="H13" s="26">
        <f t="shared" si="2"/>
        <v>0</v>
      </c>
      <c r="I13" s="24">
        <f t="shared" si="2"/>
        <v>0</v>
      </c>
      <c r="J13" s="25">
        <f t="shared" si="2"/>
        <v>23.076923076923077</v>
      </c>
      <c r="K13" s="25">
        <v>76.92307692307692</v>
      </c>
      <c r="L13" s="26">
        <f t="shared" si="2"/>
        <v>0</v>
      </c>
    </row>
    <row r="14" spans="2:12" s="3" customFormat="1" ht="15">
      <c r="B14" s="7" t="s">
        <v>6</v>
      </c>
      <c r="C14" s="6" t="s">
        <v>31</v>
      </c>
      <c r="D14" s="22">
        <v>18</v>
      </c>
      <c r="E14" s="22">
        <v>2</v>
      </c>
      <c r="F14" s="47">
        <v>16</v>
      </c>
      <c r="G14" s="47">
        <v>0</v>
      </c>
      <c r="H14" s="23">
        <v>0</v>
      </c>
      <c r="I14" s="22">
        <v>0</v>
      </c>
      <c r="J14" s="47">
        <v>1</v>
      </c>
      <c r="K14" s="47">
        <v>16</v>
      </c>
      <c r="L14" s="23">
        <v>1</v>
      </c>
    </row>
    <row r="15" spans="2:12" s="3" customFormat="1" ht="15">
      <c r="B15" s="7"/>
      <c r="C15" s="6" t="s">
        <v>54</v>
      </c>
      <c r="D15" s="22">
        <v>100</v>
      </c>
      <c r="E15" s="28">
        <f aca="true" t="shared" si="3" ref="E15:L15">(E14*100)/$D$14</f>
        <v>11.11111111111111</v>
      </c>
      <c r="F15" s="48">
        <f t="shared" si="3"/>
        <v>88.88888888888889</v>
      </c>
      <c r="G15" s="48">
        <f t="shared" si="3"/>
        <v>0</v>
      </c>
      <c r="H15" s="27">
        <f t="shared" si="3"/>
        <v>0</v>
      </c>
      <c r="I15" s="28">
        <f t="shared" si="3"/>
        <v>0</v>
      </c>
      <c r="J15" s="48">
        <f t="shared" si="3"/>
        <v>5.555555555555555</v>
      </c>
      <c r="K15" s="48">
        <v>88.88888888888889</v>
      </c>
      <c r="L15" s="27">
        <f t="shared" si="3"/>
        <v>5.555555555555555</v>
      </c>
    </row>
    <row r="16" spans="2:12" s="3" customFormat="1" ht="15">
      <c r="B16" s="9" t="s">
        <v>7</v>
      </c>
      <c r="C16" s="9" t="s">
        <v>31</v>
      </c>
      <c r="D16" s="15">
        <v>2</v>
      </c>
      <c r="E16" s="15">
        <v>0</v>
      </c>
      <c r="F16" s="16">
        <v>2</v>
      </c>
      <c r="G16" s="16">
        <v>0</v>
      </c>
      <c r="H16" s="20">
        <v>0</v>
      </c>
      <c r="I16" s="15">
        <v>0</v>
      </c>
      <c r="J16" s="16">
        <v>0</v>
      </c>
      <c r="K16" s="16">
        <v>2</v>
      </c>
      <c r="L16" s="20">
        <v>0</v>
      </c>
    </row>
    <row r="17" spans="2:12" s="3" customFormat="1" ht="15">
      <c r="B17" s="9"/>
      <c r="C17" s="9" t="s">
        <v>54</v>
      </c>
      <c r="D17" s="15">
        <v>100</v>
      </c>
      <c r="E17" s="24">
        <f>(E16*100)/$D$16</f>
        <v>0</v>
      </c>
      <c r="F17" s="25">
        <f aca="true" t="shared" si="4" ref="F17:L17">(F16*100)/$D$16</f>
        <v>100</v>
      </c>
      <c r="G17" s="25">
        <f t="shared" si="4"/>
        <v>0</v>
      </c>
      <c r="H17" s="26">
        <f t="shared" si="4"/>
        <v>0</v>
      </c>
      <c r="I17" s="24">
        <f t="shared" si="4"/>
        <v>0</v>
      </c>
      <c r="J17" s="25">
        <f t="shared" si="4"/>
        <v>0</v>
      </c>
      <c r="K17" s="25">
        <v>100</v>
      </c>
      <c r="L17" s="26">
        <f t="shared" si="4"/>
        <v>0</v>
      </c>
    </row>
    <row r="18" spans="2:12" s="3" customFormat="1" ht="15">
      <c r="B18" s="7" t="s">
        <v>8</v>
      </c>
      <c r="C18" s="6" t="s">
        <v>31</v>
      </c>
      <c r="D18" s="22">
        <v>10</v>
      </c>
      <c r="E18" s="22">
        <v>2</v>
      </c>
      <c r="F18" s="47">
        <v>6</v>
      </c>
      <c r="G18" s="47">
        <v>1</v>
      </c>
      <c r="H18" s="23">
        <v>1</v>
      </c>
      <c r="I18" s="22">
        <v>1</v>
      </c>
      <c r="J18" s="47">
        <v>4</v>
      </c>
      <c r="K18" s="47">
        <v>5</v>
      </c>
      <c r="L18" s="23">
        <v>0</v>
      </c>
    </row>
    <row r="19" spans="2:12" s="3" customFormat="1" ht="15">
      <c r="B19" s="7"/>
      <c r="C19" s="6" t="s">
        <v>54</v>
      </c>
      <c r="D19" s="22">
        <v>100</v>
      </c>
      <c r="E19" s="28">
        <f aca="true" t="shared" si="5" ref="E19:L19">(E18*100)/$D$18</f>
        <v>20</v>
      </c>
      <c r="F19" s="48">
        <f t="shared" si="5"/>
        <v>60</v>
      </c>
      <c r="G19" s="48">
        <f t="shared" si="5"/>
        <v>10</v>
      </c>
      <c r="H19" s="27">
        <f t="shared" si="5"/>
        <v>10</v>
      </c>
      <c r="I19" s="28">
        <f t="shared" si="5"/>
        <v>10</v>
      </c>
      <c r="J19" s="48">
        <f t="shared" si="5"/>
        <v>40</v>
      </c>
      <c r="K19" s="48">
        <v>50</v>
      </c>
      <c r="L19" s="27">
        <f t="shared" si="5"/>
        <v>0</v>
      </c>
    </row>
    <row r="20" spans="2:12" s="3" customFormat="1" ht="15">
      <c r="B20" s="9" t="s">
        <v>9</v>
      </c>
      <c r="C20" s="9" t="s">
        <v>31</v>
      </c>
      <c r="D20" s="15">
        <v>3</v>
      </c>
      <c r="E20" s="15">
        <v>1</v>
      </c>
      <c r="F20" s="16">
        <v>0</v>
      </c>
      <c r="G20" s="16">
        <v>2</v>
      </c>
      <c r="H20" s="20">
        <v>0</v>
      </c>
      <c r="I20" s="15">
        <v>1</v>
      </c>
      <c r="J20" s="16">
        <v>0</v>
      </c>
      <c r="K20" s="16">
        <v>2</v>
      </c>
      <c r="L20" s="20">
        <v>0</v>
      </c>
    </row>
    <row r="21" spans="2:12" s="3" customFormat="1" ht="15">
      <c r="B21" s="9"/>
      <c r="C21" s="9" t="s">
        <v>54</v>
      </c>
      <c r="D21" s="15">
        <v>100</v>
      </c>
      <c r="E21" s="24">
        <f aca="true" t="shared" si="6" ref="E21:L21">(E20*100)/$D$20</f>
        <v>33.333333333333336</v>
      </c>
      <c r="F21" s="25">
        <f t="shared" si="6"/>
        <v>0</v>
      </c>
      <c r="G21" s="25">
        <f t="shared" si="6"/>
        <v>66.66666666666667</v>
      </c>
      <c r="H21" s="26">
        <f t="shared" si="6"/>
        <v>0</v>
      </c>
      <c r="I21" s="24">
        <f t="shared" si="6"/>
        <v>33.333333333333336</v>
      </c>
      <c r="J21" s="25">
        <f t="shared" si="6"/>
        <v>0</v>
      </c>
      <c r="K21" s="25">
        <v>66.66666666666667</v>
      </c>
      <c r="L21" s="26">
        <f t="shared" si="6"/>
        <v>0</v>
      </c>
    </row>
    <row r="22" spans="2:12" s="3" customFormat="1" ht="15">
      <c r="B22" s="7" t="s">
        <v>10</v>
      </c>
      <c r="C22" s="6" t="s">
        <v>31</v>
      </c>
      <c r="D22" s="22">
        <v>17</v>
      </c>
      <c r="E22" s="22">
        <v>3</v>
      </c>
      <c r="F22" s="47">
        <v>14</v>
      </c>
      <c r="G22" s="47">
        <v>0</v>
      </c>
      <c r="H22" s="23">
        <v>0</v>
      </c>
      <c r="I22" s="22">
        <v>0</v>
      </c>
      <c r="J22" s="47">
        <v>0</v>
      </c>
      <c r="K22" s="47">
        <v>17</v>
      </c>
      <c r="L22" s="23">
        <v>0</v>
      </c>
    </row>
    <row r="23" spans="2:12" s="3" customFormat="1" ht="15">
      <c r="B23" s="7"/>
      <c r="C23" s="6" t="s">
        <v>54</v>
      </c>
      <c r="D23" s="22">
        <v>100</v>
      </c>
      <c r="E23" s="44">
        <f>(E22*100)/$D$22</f>
        <v>17.647058823529413</v>
      </c>
      <c r="F23" s="48">
        <f aca="true" t="shared" si="7" ref="F23:L23">(F22*100)/$D$22</f>
        <v>82.3529411764706</v>
      </c>
      <c r="G23" s="48">
        <f t="shared" si="7"/>
        <v>0</v>
      </c>
      <c r="H23" s="27">
        <f t="shared" si="7"/>
        <v>0</v>
      </c>
      <c r="I23" s="28">
        <f t="shared" si="7"/>
        <v>0</v>
      </c>
      <c r="J23" s="48">
        <f t="shared" si="7"/>
        <v>0</v>
      </c>
      <c r="K23" s="48">
        <v>100</v>
      </c>
      <c r="L23" s="27">
        <f t="shared" si="7"/>
        <v>0</v>
      </c>
    </row>
    <row r="24" spans="2:12" s="3" customFormat="1" ht="15">
      <c r="B24" s="9" t="s">
        <v>11</v>
      </c>
      <c r="C24" s="9" t="s">
        <v>31</v>
      </c>
      <c r="D24" s="15">
        <v>20</v>
      </c>
      <c r="E24" s="15">
        <v>2</v>
      </c>
      <c r="F24" s="16">
        <v>14</v>
      </c>
      <c r="G24" s="16">
        <v>4</v>
      </c>
      <c r="H24" s="20">
        <v>0</v>
      </c>
      <c r="I24" s="15">
        <v>1</v>
      </c>
      <c r="J24" s="16">
        <v>9</v>
      </c>
      <c r="K24" s="16">
        <v>9</v>
      </c>
      <c r="L24" s="20">
        <v>1</v>
      </c>
    </row>
    <row r="25" spans="2:12" s="3" customFormat="1" ht="15">
      <c r="B25" s="9"/>
      <c r="C25" s="9" t="s">
        <v>54</v>
      </c>
      <c r="D25" s="15">
        <v>100</v>
      </c>
      <c r="E25" s="24">
        <f>(E24*100)/$D$24</f>
        <v>10</v>
      </c>
      <c r="F25" s="25">
        <f aca="true" t="shared" si="8" ref="F25:L25">(F24*100)/$D$24</f>
        <v>70</v>
      </c>
      <c r="G25" s="25">
        <f t="shared" si="8"/>
        <v>20</v>
      </c>
      <c r="H25" s="26">
        <f t="shared" si="8"/>
        <v>0</v>
      </c>
      <c r="I25" s="24">
        <f t="shared" si="8"/>
        <v>5</v>
      </c>
      <c r="J25" s="25">
        <f t="shared" si="8"/>
        <v>45</v>
      </c>
      <c r="K25" s="25">
        <v>45</v>
      </c>
      <c r="L25" s="26">
        <f t="shared" si="8"/>
        <v>5</v>
      </c>
    </row>
    <row r="26" spans="2:12" s="3" customFormat="1" ht="15">
      <c r="B26" s="7" t="s">
        <v>39</v>
      </c>
      <c r="C26" s="6" t="s">
        <v>31</v>
      </c>
      <c r="D26" s="22">
        <v>38</v>
      </c>
      <c r="E26" s="22">
        <v>11</v>
      </c>
      <c r="F26" s="47">
        <v>23</v>
      </c>
      <c r="G26" s="47">
        <v>3</v>
      </c>
      <c r="H26" s="23">
        <v>1</v>
      </c>
      <c r="I26" s="22">
        <v>0</v>
      </c>
      <c r="J26" s="47">
        <v>1</v>
      </c>
      <c r="K26" s="47">
        <v>29</v>
      </c>
      <c r="L26" s="23">
        <v>8</v>
      </c>
    </row>
    <row r="27" spans="2:12" s="3" customFormat="1" ht="15">
      <c r="B27" s="7"/>
      <c r="C27" s="6" t="s">
        <v>54</v>
      </c>
      <c r="D27" s="22">
        <v>100</v>
      </c>
      <c r="E27" s="28">
        <f aca="true" t="shared" si="9" ref="E27:L27">(E26*100)/$D$26</f>
        <v>28.94736842105263</v>
      </c>
      <c r="F27" s="48">
        <f t="shared" si="9"/>
        <v>60.526315789473685</v>
      </c>
      <c r="G27" s="48">
        <f t="shared" si="9"/>
        <v>7.894736842105263</v>
      </c>
      <c r="H27" s="27">
        <f t="shared" si="9"/>
        <v>2.6315789473684212</v>
      </c>
      <c r="I27" s="28">
        <f t="shared" si="9"/>
        <v>0</v>
      </c>
      <c r="J27" s="48">
        <f t="shared" si="9"/>
        <v>2.6315789473684212</v>
      </c>
      <c r="K27" s="48">
        <v>76.31578947368422</v>
      </c>
      <c r="L27" s="27">
        <f t="shared" si="9"/>
        <v>21.05263157894737</v>
      </c>
    </row>
    <row r="28" spans="2:12" s="3" customFormat="1" ht="15">
      <c r="B28" s="9" t="s">
        <v>40</v>
      </c>
      <c r="C28" s="9" t="s">
        <v>31</v>
      </c>
      <c r="D28" s="15">
        <v>6</v>
      </c>
      <c r="E28" s="15">
        <v>0</v>
      </c>
      <c r="F28" s="16">
        <v>5</v>
      </c>
      <c r="G28" s="16">
        <v>1</v>
      </c>
      <c r="H28" s="20">
        <v>0</v>
      </c>
      <c r="I28" s="15">
        <v>0</v>
      </c>
      <c r="J28" s="16">
        <v>0</v>
      </c>
      <c r="K28" s="16">
        <v>6</v>
      </c>
      <c r="L28" s="20">
        <v>0</v>
      </c>
    </row>
    <row r="29" spans="2:12" s="3" customFormat="1" ht="15">
      <c r="B29" s="9"/>
      <c r="C29" s="9" t="s">
        <v>54</v>
      </c>
      <c r="D29" s="15">
        <v>100</v>
      </c>
      <c r="E29" s="24">
        <f aca="true" t="shared" si="10" ref="E29:L29">(E28*100)/$D$28</f>
        <v>0</v>
      </c>
      <c r="F29" s="25">
        <f t="shared" si="10"/>
        <v>83.33333333333333</v>
      </c>
      <c r="G29" s="25">
        <f t="shared" si="10"/>
        <v>16.666666666666668</v>
      </c>
      <c r="H29" s="26">
        <f t="shared" si="10"/>
        <v>0</v>
      </c>
      <c r="I29" s="24">
        <f t="shared" si="10"/>
        <v>0</v>
      </c>
      <c r="J29" s="25">
        <f t="shared" si="10"/>
        <v>0</v>
      </c>
      <c r="K29" s="25">
        <v>100</v>
      </c>
      <c r="L29" s="26">
        <f t="shared" si="10"/>
        <v>0</v>
      </c>
    </row>
    <row r="30" spans="2:12" s="3" customFormat="1" ht="15">
      <c r="B30" s="7" t="s">
        <v>12</v>
      </c>
      <c r="C30" s="6" t="s">
        <v>31</v>
      </c>
      <c r="D30" s="22">
        <v>4</v>
      </c>
      <c r="E30" s="22">
        <v>2</v>
      </c>
      <c r="F30" s="47">
        <v>2</v>
      </c>
      <c r="G30" s="47">
        <v>0</v>
      </c>
      <c r="H30" s="23">
        <v>0</v>
      </c>
      <c r="I30" s="22">
        <v>0</v>
      </c>
      <c r="J30" s="47">
        <v>1</v>
      </c>
      <c r="K30" s="47">
        <v>3</v>
      </c>
      <c r="L30" s="23">
        <v>0</v>
      </c>
    </row>
    <row r="31" spans="2:12" s="3" customFormat="1" ht="15">
      <c r="B31" s="7"/>
      <c r="C31" s="6" t="s">
        <v>54</v>
      </c>
      <c r="D31" s="22">
        <v>100</v>
      </c>
      <c r="E31" s="44">
        <f>(E30*100)/$D$30</f>
        <v>50</v>
      </c>
      <c r="F31" s="48">
        <f aca="true" t="shared" si="11" ref="F31:L31">(F30*100)/$D$30</f>
        <v>50</v>
      </c>
      <c r="G31" s="48">
        <f t="shared" si="11"/>
        <v>0</v>
      </c>
      <c r="H31" s="27">
        <f t="shared" si="11"/>
        <v>0</v>
      </c>
      <c r="I31" s="28">
        <f t="shared" si="11"/>
        <v>0</v>
      </c>
      <c r="J31" s="48">
        <f t="shared" si="11"/>
        <v>25</v>
      </c>
      <c r="K31" s="48">
        <v>75</v>
      </c>
      <c r="L31" s="27">
        <f t="shared" si="11"/>
        <v>0</v>
      </c>
    </row>
    <row r="32" spans="2:12" s="3" customFormat="1" ht="15">
      <c r="B32" s="9" t="s">
        <v>13</v>
      </c>
      <c r="C32" s="9" t="s">
        <v>31</v>
      </c>
      <c r="D32" s="15">
        <v>66</v>
      </c>
      <c r="E32" s="15">
        <v>12</v>
      </c>
      <c r="F32" s="16">
        <v>51</v>
      </c>
      <c r="G32" s="16">
        <v>3</v>
      </c>
      <c r="H32" s="20">
        <v>0</v>
      </c>
      <c r="I32" s="15">
        <v>0</v>
      </c>
      <c r="J32" s="16">
        <v>8</v>
      </c>
      <c r="K32" s="16">
        <v>56</v>
      </c>
      <c r="L32" s="20">
        <v>2</v>
      </c>
    </row>
    <row r="33" spans="2:12" s="3" customFormat="1" ht="15">
      <c r="B33" s="9"/>
      <c r="C33" s="9" t="s">
        <v>54</v>
      </c>
      <c r="D33" s="15">
        <v>100</v>
      </c>
      <c r="E33" s="24">
        <f aca="true" t="shared" si="12" ref="E33:L33">(E32*100)/$D$32</f>
        <v>18.181818181818183</v>
      </c>
      <c r="F33" s="25">
        <f t="shared" si="12"/>
        <v>77.27272727272727</v>
      </c>
      <c r="G33" s="25">
        <f t="shared" si="12"/>
        <v>4.545454545454546</v>
      </c>
      <c r="H33" s="26">
        <f t="shared" si="12"/>
        <v>0</v>
      </c>
      <c r="I33" s="24">
        <f t="shared" si="12"/>
        <v>0</v>
      </c>
      <c r="J33" s="25">
        <f t="shared" si="12"/>
        <v>12.121212121212121</v>
      </c>
      <c r="K33" s="25">
        <v>84.84848484848484</v>
      </c>
      <c r="L33" s="26">
        <f t="shared" si="12"/>
        <v>3.0303030303030303</v>
      </c>
    </row>
    <row r="34" spans="2:12" s="3" customFormat="1" ht="15">
      <c r="B34" s="7" t="s">
        <v>41</v>
      </c>
      <c r="C34" s="6" t="s">
        <v>31</v>
      </c>
      <c r="D34" s="22">
        <v>7</v>
      </c>
      <c r="E34" s="22">
        <v>0</v>
      </c>
      <c r="F34" s="47">
        <v>6</v>
      </c>
      <c r="G34" s="47">
        <v>1</v>
      </c>
      <c r="H34" s="23">
        <v>0</v>
      </c>
      <c r="I34" s="22">
        <v>0</v>
      </c>
      <c r="J34" s="47">
        <v>2</v>
      </c>
      <c r="K34" s="47">
        <v>5</v>
      </c>
      <c r="L34" s="23">
        <v>0</v>
      </c>
    </row>
    <row r="35" spans="2:12" s="3" customFormat="1" ht="15">
      <c r="B35" s="7"/>
      <c r="C35" s="6" t="s">
        <v>54</v>
      </c>
      <c r="D35" s="22">
        <v>100</v>
      </c>
      <c r="E35" s="28">
        <f aca="true" t="shared" si="13" ref="E35:L35">E34*100/$D$34</f>
        <v>0</v>
      </c>
      <c r="F35" s="48">
        <f t="shared" si="13"/>
        <v>85.71428571428571</v>
      </c>
      <c r="G35" s="48">
        <f t="shared" si="13"/>
        <v>14.285714285714286</v>
      </c>
      <c r="H35" s="27">
        <f t="shared" si="13"/>
        <v>0</v>
      </c>
      <c r="I35" s="28">
        <f t="shared" si="13"/>
        <v>0</v>
      </c>
      <c r="J35" s="48">
        <f t="shared" si="13"/>
        <v>28.571428571428573</v>
      </c>
      <c r="K35" s="48">
        <v>71.42857142857143</v>
      </c>
      <c r="L35" s="27">
        <f t="shared" si="13"/>
        <v>0</v>
      </c>
    </row>
    <row r="36" spans="2:12" s="3" customFormat="1" ht="15">
      <c r="B36" s="9" t="s">
        <v>42</v>
      </c>
      <c r="C36" s="9" t="s">
        <v>31</v>
      </c>
      <c r="D36" s="15">
        <v>55</v>
      </c>
      <c r="E36" s="15">
        <v>17</v>
      </c>
      <c r="F36" s="16">
        <v>38</v>
      </c>
      <c r="G36" s="16">
        <v>0</v>
      </c>
      <c r="H36" s="20">
        <v>0</v>
      </c>
      <c r="I36" s="15">
        <v>3</v>
      </c>
      <c r="J36" s="16">
        <v>10</v>
      </c>
      <c r="K36" s="16">
        <v>41</v>
      </c>
      <c r="L36" s="20">
        <v>1</v>
      </c>
    </row>
    <row r="37" spans="2:12" s="3" customFormat="1" ht="15">
      <c r="B37" s="9"/>
      <c r="C37" s="9" t="s">
        <v>54</v>
      </c>
      <c r="D37" s="15">
        <v>100</v>
      </c>
      <c r="E37" s="24">
        <f>(E36*100)/$D$36</f>
        <v>30.90909090909091</v>
      </c>
      <c r="F37" s="25">
        <f aca="true" t="shared" si="14" ref="F37:L37">(F36*100)/$D$36</f>
        <v>69.0909090909091</v>
      </c>
      <c r="G37" s="25">
        <f t="shared" si="14"/>
        <v>0</v>
      </c>
      <c r="H37" s="26">
        <f t="shared" si="14"/>
        <v>0</v>
      </c>
      <c r="I37" s="24">
        <f t="shared" si="14"/>
        <v>5.454545454545454</v>
      </c>
      <c r="J37" s="25">
        <f t="shared" si="14"/>
        <v>18.181818181818183</v>
      </c>
      <c r="K37" s="25">
        <v>74.54545454545455</v>
      </c>
      <c r="L37" s="26">
        <f t="shared" si="14"/>
        <v>1.8181818181818181</v>
      </c>
    </row>
    <row r="38" spans="2:12" s="3" customFormat="1" ht="15">
      <c r="B38" s="7" t="s">
        <v>43</v>
      </c>
      <c r="C38" s="6" t="s">
        <v>31</v>
      </c>
      <c r="D38" s="22">
        <v>32</v>
      </c>
      <c r="E38" s="22">
        <v>11</v>
      </c>
      <c r="F38" s="47">
        <v>18</v>
      </c>
      <c r="G38" s="47">
        <v>2</v>
      </c>
      <c r="H38" s="23">
        <v>1</v>
      </c>
      <c r="I38" s="22">
        <v>0</v>
      </c>
      <c r="J38" s="47">
        <v>9</v>
      </c>
      <c r="K38" s="47">
        <v>22</v>
      </c>
      <c r="L38" s="23">
        <v>1</v>
      </c>
    </row>
    <row r="39" spans="2:12" s="3" customFormat="1" ht="15">
      <c r="B39" s="7"/>
      <c r="C39" s="6" t="s">
        <v>54</v>
      </c>
      <c r="D39" s="22">
        <v>100</v>
      </c>
      <c r="E39" s="44">
        <f>(E38*100)/$D$38</f>
        <v>34.375</v>
      </c>
      <c r="F39" s="48">
        <f aca="true" t="shared" si="15" ref="F39:L39">(F38*100)/$D$38</f>
        <v>56.25</v>
      </c>
      <c r="G39" s="48">
        <f t="shared" si="15"/>
        <v>6.25</v>
      </c>
      <c r="H39" s="27">
        <f t="shared" si="15"/>
        <v>3.125</v>
      </c>
      <c r="I39" s="28">
        <f t="shared" si="15"/>
        <v>0</v>
      </c>
      <c r="J39" s="48">
        <f t="shared" si="15"/>
        <v>28.125</v>
      </c>
      <c r="K39" s="48">
        <v>68.75</v>
      </c>
      <c r="L39" s="27">
        <f t="shared" si="15"/>
        <v>3.125</v>
      </c>
    </row>
    <row r="40" spans="2:12" s="3" customFormat="1" ht="15">
      <c r="B40" s="9" t="s">
        <v>44</v>
      </c>
      <c r="C40" s="9" t="s">
        <v>31</v>
      </c>
      <c r="D40" s="15">
        <v>18</v>
      </c>
      <c r="E40" s="15">
        <v>7</v>
      </c>
      <c r="F40" s="16">
        <v>11</v>
      </c>
      <c r="G40" s="16">
        <v>0</v>
      </c>
      <c r="H40" s="20">
        <v>0</v>
      </c>
      <c r="I40" s="15">
        <v>1</v>
      </c>
      <c r="J40" s="16">
        <v>1</v>
      </c>
      <c r="K40" s="16">
        <v>16</v>
      </c>
      <c r="L40" s="20">
        <v>0</v>
      </c>
    </row>
    <row r="41" spans="2:12" s="3" customFormat="1" ht="15">
      <c r="B41" s="9"/>
      <c r="C41" s="9" t="s">
        <v>54</v>
      </c>
      <c r="D41" s="15">
        <v>100</v>
      </c>
      <c r="E41" s="24">
        <f aca="true" t="shared" si="16" ref="E41:L41">(E40*100)/$D$40</f>
        <v>38.888888888888886</v>
      </c>
      <c r="F41" s="25">
        <f t="shared" si="16"/>
        <v>61.111111111111114</v>
      </c>
      <c r="G41" s="25">
        <f t="shared" si="16"/>
        <v>0</v>
      </c>
      <c r="H41" s="26">
        <f t="shared" si="16"/>
        <v>0</v>
      </c>
      <c r="I41" s="24">
        <f t="shared" si="16"/>
        <v>5.555555555555555</v>
      </c>
      <c r="J41" s="25">
        <f t="shared" si="16"/>
        <v>5.555555555555555</v>
      </c>
      <c r="K41" s="25">
        <v>88.88888888888889</v>
      </c>
      <c r="L41" s="26">
        <f t="shared" si="16"/>
        <v>0</v>
      </c>
    </row>
    <row r="42" spans="2:12" s="3" customFormat="1" ht="15">
      <c r="B42" s="7" t="s">
        <v>45</v>
      </c>
      <c r="C42" s="6" t="s">
        <v>31</v>
      </c>
      <c r="D42" s="22">
        <v>40</v>
      </c>
      <c r="E42" s="22">
        <v>1</v>
      </c>
      <c r="F42" s="47">
        <v>39</v>
      </c>
      <c r="G42" s="47">
        <v>0</v>
      </c>
      <c r="H42" s="23">
        <v>0</v>
      </c>
      <c r="I42" s="22">
        <v>2</v>
      </c>
      <c r="J42" s="47">
        <v>14</v>
      </c>
      <c r="K42" s="47">
        <v>24</v>
      </c>
      <c r="L42" s="23">
        <v>0</v>
      </c>
    </row>
    <row r="43" spans="2:12" s="3" customFormat="1" ht="15">
      <c r="B43" s="7"/>
      <c r="C43" s="6" t="s">
        <v>54</v>
      </c>
      <c r="D43" s="22">
        <v>100</v>
      </c>
      <c r="E43" s="44">
        <f>(E42*100)/$D$42</f>
        <v>2.5</v>
      </c>
      <c r="F43" s="48">
        <f aca="true" t="shared" si="17" ref="F43:L43">(F42*100)/$D$42</f>
        <v>97.5</v>
      </c>
      <c r="G43" s="48">
        <f t="shared" si="17"/>
        <v>0</v>
      </c>
      <c r="H43" s="27">
        <f t="shared" si="17"/>
        <v>0</v>
      </c>
      <c r="I43" s="28">
        <f t="shared" si="17"/>
        <v>5</v>
      </c>
      <c r="J43" s="48">
        <f t="shared" si="17"/>
        <v>35</v>
      </c>
      <c r="K43" s="48">
        <v>60</v>
      </c>
      <c r="L43" s="27">
        <f t="shared" si="17"/>
        <v>0</v>
      </c>
    </row>
    <row r="44" spans="2:12" s="3" customFormat="1" ht="15">
      <c r="B44" s="9" t="s">
        <v>14</v>
      </c>
      <c r="C44" s="9" t="s">
        <v>31</v>
      </c>
      <c r="D44" s="15">
        <v>115</v>
      </c>
      <c r="E44" s="15">
        <v>44</v>
      </c>
      <c r="F44" s="16">
        <v>60</v>
      </c>
      <c r="G44" s="16">
        <v>10</v>
      </c>
      <c r="H44" s="20">
        <v>1</v>
      </c>
      <c r="I44" s="15">
        <v>2</v>
      </c>
      <c r="J44" s="16">
        <v>18</v>
      </c>
      <c r="K44" s="16">
        <v>82</v>
      </c>
      <c r="L44" s="20">
        <v>13</v>
      </c>
    </row>
    <row r="45" spans="2:12" s="3" customFormat="1" ht="15">
      <c r="B45" s="9"/>
      <c r="C45" s="9" t="s">
        <v>54</v>
      </c>
      <c r="D45" s="15">
        <v>100</v>
      </c>
      <c r="E45" s="24">
        <f aca="true" t="shared" si="18" ref="E45:L45">(E44*100)/$D$44</f>
        <v>38.26086956521739</v>
      </c>
      <c r="F45" s="25">
        <f t="shared" si="18"/>
        <v>52.17391304347826</v>
      </c>
      <c r="G45" s="25">
        <f t="shared" si="18"/>
        <v>8.695652173913043</v>
      </c>
      <c r="H45" s="26">
        <f t="shared" si="18"/>
        <v>0.8695652173913043</v>
      </c>
      <c r="I45" s="24">
        <f t="shared" si="18"/>
        <v>1.7391304347826086</v>
      </c>
      <c r="J45" s="25">
        <f t="shared" si="18"/>
        <v>15.652173913043478</v>
      </c>
      <c r="K45" s="25">
        <v>71.30434782608695</v>
      </c>
      <c r="L45" s="26">
        <f t="shared" si="18"/>
        <v>11.304347826086957</v>
      </c>
    </row>
    <row r="46" spans="2:12" s="3" customFormat="1" ht="15">
      <c r="B46" s="7" t="s">
        <v>15</v>
      </c>
      <c r="C46" s="6" t="s">
        <v>31</v>
      </c>
      <c r="D46" s="22">
        <v>128</v>
      </c>
      <c r="E46" s="22">
        <v>15</v>
      </c>
      <c r="F46" s="47">
        <v>102</v>
      </c>
      <c r="G46" s="47">
        <v>10</v>
      </c>
      <c r="H46" s="23">
        <v>1</v>
      </c>
      <c r="I46" s="22">
        <v>1</v>
      </c>
      <c r="J46" s="47">
        <v>7</v>
      </c>
      <c r="K46" s="47">
        <v>111</v>
      </c>
      <c r="L46" s="23">
        <v>9</v>
      </c>
    </row>
    <row r="47" spans="2:12" s="3" customFormat="1" ht="15">
      <c r="B47" s="7"/>
      <c r="C47" s="6" t="s">
        <v>54</v>
      </c>
      <c r="D47" s="22">
        <v>100</v>
      </c>
      <c r="E47" s="28">
        <f aca="true" t="shared" si="19" ref="E47:L47">(E46*100)/$D$46</f>
        <v>11.71875</v>
      </c>
      <c r="F47" s="48">
        <f t="shared" si="19"/>
        <v>79.6875</v>
      </c>
      <c r="G47" s="48">
        <f t="shared" si="19"/>
        <v>7.8125</v>
      </c>
      <c r="H47" s="27">
        <f t="shared" si="19"/>
        <v>0.78125</v>
      </c>
      <c r="I47" s="28">
        <f t="shared" si="19"/>
        <v>0.78125</v>
      </c>
      <c r="J47" s="48">
        <f t="shared" si="19"/>
        <v>5.46875</v>
      </c>
      <c r="K47" s="48">
        <v>86.71875</v>
      </c>
      <c r="L47" s="27">
        <f t="shared" si="19"/>
        <v>7.03125</v>
      </c>
    </row>
    <row r="48" spans="2:12" s="3" customFormat="1" ht="15">
      <c r="B48" s="9" t="s">
        <v>46</v>
      </c>
      <c r="C48" s="9" t="s">
        <v>31</v>
      </c>
      <c r="D48" s="15">
        <v>31</v>
      </c>
      <c r="E48" s="15">
        <v>13</v>
      </c>
      <c r="F48" s="16">
        <v>18</v>
      </c>
      <c r="G48" s="16">
        <v>0</v>
      </c>
      <c r="H48" s="20">
        <v>0</v>
      </c>
      <c r="I48" s="15">
        <v>0</v>
      </c>
      <c r="J48" s="16">
        <v>15</v>
      </c>
      <c r="K48" s="16">
        <v>16</v>
      </c>
      <c r="L48" s="20">
        <v>0</v>
      </c>
    </row>
    <row r="49" spans="2:12" s="3" customFormat="1" ht="15">
      <c r="B49" s="9"/>
      <c r="C49" s="9" t="s">
        <v>54</v>
      </c>
      <c r="D49" s="15">
        <v>100</v>
      </c>
      <c r="E49" s="24">
        <f>(E48*100)/$D$48</f>
        <v>41.935483870967744</v>
      </c>
      <c r="F49" s="25">
        <f aca="true" t="shared" si="20" ref="F49:L49">(F48*100)/$D$48</f>
        <v>58.064516129032256</v>
      </c>
      <c r="G49" s="25">
        <f t="shared" si="20"/>
        <v>0</v>
      </c>
      <c r="H49" s="26">
        <f t="shared" si="20"/>
        <v>0</v>
      </c>
      <c r="I49" s="24">
        <f t="shared" si="20"/>
        <v>0</v>
      </c>
      <c r="J49" s="25">
        <f t="shared" si="20"/>
        <v>48.38709677419355</v>
      </c>
      <c r="K49" s="25">
        <v>51.61290322580645</v>
      </c>
      <c r="L49" s="26">
        <f t="shared" si="20"/>
        <v>0</v>
      </c>
    </row>
    <row r="50" spans="2:12" s="3" customFormat="1" ht="15">
      <c r="B50" s="7" t="s">
        <v>16</v>
      </c>
      <c r="C50" s="6" t="s">
        <v>31</v>
      </c>
      <c r="D50" s="22">
        <v>64</v>
      </c>
      <c r="E50" s="22">
        <v>33</v>
      </c>
      <c r="F50" s="47">
        <v>25</v>
      </c>
      <c r="G50" s="47">
        <v>2</v>
      </c>
      <c r="H50" s="23">
        <v>4</v>
      </c>
      <c r="I50" s="22">
        <v>4</v>
      </c>
      <c r="J50" s="47">
        <v>15</v>
      </c>
      <c r="K50" s="47">
        <v>37</v>
      </c>
      <c r="L50" s="23">
        <v>8</v>
      </c>
    </row>
    <row r="51" spans="2:12" s="3" customFormat="1" ht="15">
      <c r="B51" s="7"/>
      <c r="C51" s="6" t="s">
        <v>54</v>
      </c>
      <c r="D51" s="22">
        <v>100</v>
      </c>
      <c r="E51" s="28">
        <f aca="true" t="shared" si="21" ref="E51:L51">(E50*100)/$D$50</f>
        <v>51.5625</v>
      </c>
      <c r="F51" s="48">
        <f t="shared" si="21"/>
        <v>39.0625</v>
      </c>
      <c r="G51" s="48">
        <f t="shared" si="21"/>
        <v>3.125</v>
      </c>
      <c r="H51" s="27">
        <f t="shared" si="21"/>
        <v>6.25</v>
      </c>
      <c r="I51" s="28">
        <f t="shared" si="21"/>
        <v>6.25</v>
      </c>
      <c r="J51" s="48">
        <f t="shared" si="21"/>
        <v>23.4375</v>
      </c>
      <c r="K51" s="48">
        <v>57.8125</v>
      </c>
      <c r="L51" s="27">
        <f t="shared" si="21"/>
        <v>12.5</v>
      </c>
    </row>
    <row r="52" spans="2:12" s="3" customFormat="1" ht="15">
      <c r="B52" s="9" t="s">
        <v>47</v>
      </c>
      <c r="C52" s="9" t="s">
        <v>31</v>
      </c>
      <c r="D52" s="15">
        <v>10</v>
      </c>
      <c r="E52" s="15">
        <v>1</v>
      </c>
      <c r="F52" s="16">
        <v>7</v>
      </c>
      <c r="G52" s="16">
        <v>1</v>
      </c>
      <c r="H52" s="20">
        <v>1</v>
      </c>
      <c r="I52" s="15">
        <v>0</v>
      </c>
      <c r="J52" s="16">
        <v>2</v>
      </c>
      <c r="K52" s="16">
        <v>7</v>
      </c>
      <c r="L52" s="20">
        <v>1</v>
      </c>
    </row>
    <row r="53" spans="2:12" s="3" customFormat="1" ht="15">
      <c r="B53" s="9"/>
      <c r="C53" s="9" t="s">
        <v>54</v>
      </c>
      <c r="D53" s="15">
        <v>100</v>
      </c>
      <c r="E53" s="24">
        <f>(E52*100)/$D$52</f>
        <v>10</v>
      </c>
      <c r="F53" s="25">
        <f aca="true" t="shared" si="22" ref="F53:L53">(F52*100)/$D$52</f>
        <v>70</v>
      </c>
      <c r="G53" s="25">
        <f t="shared" si="22"/>
        <v>10</v>
      </c>
      <c r="H53" s="26">
        <f t="shared" si="22"/>
        <v>10</v>
      </c>
      <c r="I53" s="24">
        <f t="shared" si="22"/>
        <v>0</v>
      </c>
      <c r="J53" s="25">
        <f t="shared" si="22"/>
        <v>20</v>
      </c>
      <c r="K53" s="25">
        <v>70</v>
      </c>
      <c r="L53" s="26">
        <f t="shared" si="22"/>
        <v>10</v>
      </c>
    </row>
    <row r="54" spans="2:12" s="3" customFormat="1" ht="15">
      <c r="B54" s="7" t="s">
        <v>17</v>
      </c>
      <c r="C54" s="6" t="s">
        <v>31</v>
      </c>
      <c r="D54" s="22">
        <v>49</v>
      </c>
      <c r="E54" s="22">
        <v>1</v>
      </c>
      <c r="F54" s="47">
        <v>35</v>
      </c>
      <c r="G54" s="47">
        <v>12</v>
      </c>
      <c r="H54" s="23">
        <v>1</v>
      </c>
      <c r="I54" s="22">
        <v>0</v>
      </c>
      <c r="J54" s="47">
        <v>16</v>
      </c>
      <c r="K54" s="47">
        <v>33</v>
      </c>
      <c r="L54" s="23">
        <v>0</v>
      </c>
    </row>
    <row r="55" spans="2:12" s="3" customFormat="1" ht="15">
      <c r="B55" s="7"/>
      <c r="C55" s="6" t="s">
        <v>54</v>
      </c>
      <c r="D55" s="22">
        <v>100</v>
      </c>
      <c r="E55" s="28">
        <f aca="true" t="shared" si="23" ref="E55:L55">(E54*100)/$D$54</f>
        <v>2.0408163265306123</v>
      </c>
      <c r="F55" s="48">
        <f t="shared" si="23"/>
        <v>71.42857142857143</v>
      </c>
      <c r="G55" s="48">
        <f t="shared" si="23"/>
        <v>24.489795918367346</v>
      </c>
      <c r="H55" s="27">
        <f t="shared" si="23"/>
        <v>2.0408163265306123</v>
      </c>
      <c r="I55" s="28">
        <f t="shared" si="23"/>
        <v>0</v>
      </c>
      <c r="J55" s="48">
        <f t="shared" si="23"/>
        <v>32.6530612244898</v>
      </c>
      <c r="K55" s="48">
        <v>67.34693877551021</v>
      </c>
      <c r="L55" s="27">
        <f t="shared" si="23"/>
        <v>0</v>
      </c>
    </row>
    <row r="56" spans="2:12" s="3" customFormat="1" ht="15">
      <c r="B56" s="9" t="s">
        <v>18</v>
      </c>
      <c r="C56" s="9" t="s">
        <v>31</v>
      </c>
      <c r="D56" s="15">
        <v>3</v>
      </c>
      <c r="E56" s="15">
        <v>0</v>
      </c>
      <c r="F56" s="16">
        <v>2</v>
      </c>
      <c r="G56" s="16">
        <v>1</v>
      </c>
      <c r="H56" s="20">
        <v>0</v>
      </c>
      <c r="I56" s="15">
        <v>0</v>
      </c>
      <c r="J56" s="16">
        <v>0</v>
      </c>
      <c r="K56" s="16">
        <v>3</v>
      </c>
      <c r="L56" s="20">
        <v>0</v>
      </c>
    </row>
    <row r="57" spans="2:12" s="3" customFormat="1" ht="15">
      <c r="B57" s="9"/>
      <c r="C57" s="9" t="s">
        <v>54</v>
      </c>
      <c r="D57" s="15">
        <v>100</v>
      </c>
      <c r="E57" s="24">
        <f>(E56*100)/$D$56</f>
        <v>0</v>
      </c>
      <c r="F57" s="25">
        <f aca="true" t="shared" si="24" ref="F57:L57">(F56*100)/$D$56</f>
        <v>66.66666666666667</v>
      </c>
      <c r="G57" s="25">
        <f t="shared" si="24"/>
        <v>33.333333333333336</v>
      </c>
      <c r="H57" s="26">
        <f t="shared" si="24"/>
        <v>0</v>
      </c>
      <c r="I57" s="24">
        <f t="shared" si="24"/>
        <v>0</v>
      </c>
      <c r="J57" s="25">
        <f t="shared" si="24"/>
        <v>0</v>
      </c>
      <c r="K57" s="25">
        <v>100</v>
      </c>
      <c r="L57" s="26">
        <f t="shared" si="24"/>
        <v>0</v>
      </c>
    </row>
    <row r="58" spans="2:12" s="3" customFormat="1" ht="15">
      <c r="B58" s="7" t="s">
        <v>19</v>
      </c>
      <c r="C58" s="6" t="s">
        <v>31</v>
      </c>
      <c r="D58" s="22">
        <v>40</v>
      </c>
      <c r="E58" s="22">
        <v>7</v>
      </c>
      <c r="F58" s="47">
        <v>33</v>
      </c>
      <c r="G58" s="47">
        <v>0</v>
      </c>
      <c r="H58" s="23">
        <v>0</v>
      </c>
      <c r="I58" s="22">
        <v>0</v>
      </c>
      <c r="J58" s="47">
        <v>0</v>
      </c>
      <c r="K58" s="47">
        <v>40</v>
      </c>
      <c r="L58" s="23">
        <v>0</v>
      </c>
    </row>
    <row r="59" spans="2:12" s="3" customFormat="1" ht="15">
      <c r="B59" s="7"/>
      <c r="C59" s="6" t="s">
        <v>54</v>
      </c>
      <c r="D59" s="22">
        <v>100</v>
      </c>
      <c r="E59" s="28">
        <f aca="true" t="shared" si="25" ref="E59:L59">(E58*100)/$D$58</f>
        <v>17.5</v>
      </c>
      <c r="F59" s="48">
        <f t="shared" si="25"/>
        <v>82.5</v>
      </c>
      <c r="G59" s="48">
        <f t="shared" si="25"/>
        <v>0</v>
      </c>
      <c r="H59" s="27">
        <f t="shared" si="25"/>
        <v>0</v>
      </c>
      <c r="I59" s="28">
        <f t="shared" si="25"/>
        <v>0</v>
      </c>
      <c r="J59" s="48">
        <f t="shared" si="25"/>
        <v>0</v>
      </c>
      <c r="K59" s="48">
        <v>100</v>
      </c>
      <c r="L59" s="27">
        <f t="shared" si="25"/>
        <v>0</v>
      </c>
    </row>
    <row r="60" spans="2:12" s="3" customFormat="1" ht="15">
      <c r="B60" s="9" t="s">
        <v>20</v>
      </c>
      <c r="C60" s="9" t="s">
        <v>31</v>
      </c>
      <c r="D60" s="15">
        <v>61</v>
      </c>
      <c r="E60" s="15">
        <v>13</v>
      </c>
      <c r="F60" s="16">
        <v>45</v>
      </c>
      <c r="G60" s="16">
        <v>2</v>
      </c>
      <c r="H60" s="20">
        <v>1</v>
      </c>
      <c r="I60" s="15">
        <v>0</v>
      </c>
      <c r="J60" s="16">
        <v>0</v>
      </c>
      <c r="K60" s="16">
        <v>60</v>
      </c>
      <c r="L60" s="20">
        <v>1</v>
      </c>
    </row>
    <row r="61" spans="2:12" s="3" customFormat="1" ht="15">
      <c r="B61" s="9"/>
      <c r="C61" s="9" t="s">
        <v>54</v>
      </c>
      <c r="D61" s="15">
        <v>100</v>
      </c>
      <c r="E61" s="24">
        <f aca="true" t="shared" si="26" ref="E61:L61">(E60*100)/$D$60</f>
        <v>21.311475409836067</v>
      </c>
      <c r="F61" s="25">
        <f t="shared" si="26"/>
        <v>73.77049180327869</v>
      </c>
      <c r="G61" s="25">
        <f t="shared" si="26"/>
        <v>3.278688524590164</v>
      </c>
      <c r="H61" s="26">
        <f t="shared" si="26"/>
        <v>1.639344262295082</v>
      </c>
      <c r="I61" s="24">
        <f t="shared" si="26"/>
        <v>0</v>
      </c>
      <c r="J61" s="25">
        <f t="shared" si="26"/>
        <v>0</v>
      </c>
      <c r="K61" s="25">
        <v>98.36065573770492</v>
      </c>
      <c r="L61" s="26">
        <f t="shared" si="26"/>
        <v>1.639344262295082</v>
      </c>
    </row>
    <row r="62" spans="2:12" s="3" customFormat="1" ht="15">
      <c r="B62" s="7" t="s">
        <v>48</v>
      </c>
      <c r="C62" s="6" t="s">
        <v>31</v>
      </c>
      <c r="D62" s="22">
        <v>15</v>
      </c>
      <c r="E62" s="22">
        <v>9</v>
      </c>
      <c r="F62" s="47">
        <v>6</v>
      </c>
      <c r="G62" s="47">
        <v>0</v>
      </c>
      <c r="H62" s="23">
        <v>0</v>
      </c>
      <c r="I62" s="22">
        <v>0</v>
      </c>
      <c r="J62" s="47">
        <v>4</v>
      </c>
      <c r="K62" s="47">
        <v>11</v>
      </c>
      <c r="L62" s="23">
        <v>0</v>
      </c>
    </row>
    <row r="63" spans="2:12" s="3" customFormat="1" ht="15">
      <c r="B63" s="7"/>
      <c r="C63" s="6" t="s">
        <v>54</v>
      </c>
      <c r="D63" s="22">
        <v>100</v>
      </c>
      <c r="E63" s="28">
        <f aca="true" t="shared" si="27" ref="E63:L63">(E62*100)/$D$62</f>
        <v>60</v>
      </c>
      <c r="F63" s="48">
        <f t="shared" si="27"/>
        <v>40</v>
      </c>
      <c r="G63" s="48">
        <f t="shared" si="27"/>
        <v>0</v>
      </c>
      <c r="H63" s="27">
        <f t="shared" si="27"/>
        <v>0</v>
      </c>
      <c r="I63" s="28">
        <f t="shared" si="27"/>
        <v>0</v>
      </c>
      <c r="J63" s="48">
        <f t="shared" si="27"/>
        <v>26.666666666666668</v>
      </c>
      <c r="K63" s="48">
        <v>73.33333333333333</v>
      </c>
      <c r="L63" s="27">
        <f t="shared" si="27"/>
        <v>0</v>
      </c>
    </row>
    <row r="64" spans="2:12" s="3" customFormat="1" ht="15">
      <c r="B64" s="9" t="s">
        <v>21</v>
      </c>
      <c r="C64" s="9" t="s">
        <v>31</v>
      </c>
      <c r="D64" s="15">
        <v>36</v>
      </c>
      <c r="E64" s="15">
        <v>2</v>
      </c>
      <c r="F64" s="16">
        <v>28</v>
      </c>
      <c r="G64" s="16">
        <v>6</v>
      </c>
      <c r="H64" s="20">
        <v>0</v>
      </c>
      <c r="I64" s="15">
        <v>1</v>
      </c>
      <c r="J64" s="16">
        <v>18</v>
      </c>
      <c r="K64" s="16">
        <v>17</v>
      </c>
      <c r="L64" s="20">
        <v>0</v>
      </c>
    </row>
    <row r="65" spans="2:12" s="3" customFormat="1" ht="15">
      <c r="B65" s="9"/>
      <c r="C65" s="9" t="s">
        <v>54</v>
      </c>
      <c r="D65" s="15">
        <v>100</v>
      </c>
      <c r="E65" s="24">
        <f aca="true" t="shared" si="28" ref="E65:L65">(E64*100)/$D$64</f>
        <v>5.555555555555555</v>
      </c>
      <c r="F65" s="25">
        <f t="shared" si="28"/>
        <v>77.77777777777777</v>
      </c>
      <c r="G65" s="25">
        <f t="shared" si="28"/>
        <v>16.666666666666668</v>
      </c>
      <c r="H65" s="26">
        <f t="shared" si="28"/>
        <v>0</v>
      </c>
      <c r="I65" s="24">
        <f t="shared" si="28"/>
        <v>2.7777777777777777</v>
      </c>
      <c r="J65" s="25">
        <f t="shared" si="28"/>
        <v>50</v>
      </c>
      <c r="K65" s="25">
        <v>47.22222222222222</v>
      </c>
      <c r="L65" s="26">
        <f t="shared" si="28"/>
        <v>0</v>
      </c>
    </row>
    <row r="66" spans="2:12" s="3" customFormat="1" ht="15">
      <c r="B66" s="7" t="s">
        <v>49</v>
      </c>
      <c r="C66" s="6" t="s">
        <v>31</v>
      </c>
      <c r="D66" s="22">
        <v>7</v>
      </c>
      <c r="E66" s="22">
        <v>1</v>
      </c>
      <c r="F66" s="47">
        <v>6</v>
      </c>
      <c r="G66" s="47">
        <v>0</v>
      </c>
      <c r="H66" s="23">
        <v>0</v>
      </c>
      <c r="I66" s="22">
        <v>1</v>
      </c>
      <c r="J66" s="47">
        <v>2</v>
      </c>
      <c r="K66" s="47">
        <v>4</v>
      </c>
      <c r="L66" s="23">
        <v>0</v>
      </c>
    </row>
    <row r="67" spans="2:12" s="3" customFormat="1" ht="15">
      <c r="B67" s="7"/>
      <c r="C67" s="6" t="s">
        <v>54</v>
      </c>
      <c r="D67" s="22">
        <v>100</v>
      </c>
      <c r="E67" s="28">
        <f aca="true" t="shared" si="29" ref="E67:L67">(E66*100)/$D$66</f>
        <v>14.285714285714286</v>
      </c>
      <c r="F67" s="48">
        <f t="shared" si="29"/>
        <v>85.71428571428571</v>
      </c>
      <c r="G67" s="48">
        <f t="shared" si="29"/>
        <v>0</v>
      </c>
      <c r="H67" s="27">
        <f t="shared" si="29"/>
        <v>0</v>
      </c>
      <c r="I67" s="28">
        <f t="shared" si="29"/>
        <v>14.285714285714286</v>
      </c>
      <c r="J67" s="48">
        <f t="shared" si="29"/>
        <v>28.571428571428573</v>
      </c>
      <c r="K67" s="48">
        <v>57.14285714285714</v>
      </c>
      <c r="L67" s="27">
        <f t="shared" si="29"/>
        <v>0</v>
      </c>
    </row>
    <row r="68" spans="2:12" s="3" customFormat="1" ht="15">
      <c r="B68" s="9" t="s">
        <v>22</v>
      </c>
      <c r="C68" s="9" t="s">
        <v>31</v>
      </c>
      <c r="D68" s="15">
        <v>65</v>
      </c>
      <c r="E68" s="15">
        <v>28</v>
      </c>
      <c r="F68" s="16">
        <v>36</v>
      </c>
      <c r="G68" s="16">
        <v>0</v>
      </c>
      <c r="H68" s="20">
        <v>1</v>
      </c>
      <c r="I68" s="15">
        <v>0</v>
      </c>
      <c r="J68" s="16">
        <v>4</v>
      </c>
      <c r="K68" s="16">
        <v>60</v>
      </c>
      <c r="L68" s="20">
        <v>1</v>
      </c>
    </row>
    <row r="69" spans="2:12" s="3" customFormat="1" ht="15">
      <c r="B69" s="9"/>
      <c r="C69" s="9" t="s">
        <v>54</v>
      </c>
      <c r="D69" s="15">
        <v>100</v>
      </c>
      <c r="E69" s="24">
        <f>(E68*100)/$D$68</f>
        <v>43.07692307692308</v>
      </c>
      <c r="F69" s="25">
        <f aca="true" t="shared" si="30" ref="F69:L69">(F68*100)/$D$68</f>
        <v>55.38461538461539</v>
      </c>
      <c r="G69" s="25">
        <f t="shared" si="30"/>
        <v>0</v>
      </c>
      <c r="H69" s="26">
        <f t="shared" si="30"/>
        <v>1.5384615384615385</v>
      </c>
      <c r="I69" s="24">
        <f t="shared" si="30"/>
        <v>0</v>
      </c>
      <c r="J69" s="25">
        <f t="shared" si="30"/>
        <v>6.153846153846154</v>
      </c>
      <c r="K69" s="25">
        <v>92.3076923076923</v>
      </c>
      <c r="L69" s="26">
        <f t="shared" si="30"/>
        <v>1.5384615384615385</v>
      </c>
    </row>
    <row r="70" spans="2:12" s="3" customFormat="1" ht="15">
      <c r="B70" s="7" t="s">
        <v>23</v>
      </c>
      <c r="C70" s="6" t="s">
        <v>31</v>
      </c>
      <c r="D70" s="22">
        <v>21</v>
      </c>
      <c r="E70" s="22">
        <v>5</v>
      </c>
      <c r="F70" s="47">
        <v>15</v>
      </c>
      <c r="G70" s="47">
        <v>1</v>
      </c>
      <c r="H70" s="23">
        <v>0</v>
      </c>
      <c r="I70" s="22">
        <v>0</v>
      </c>
      <c r="J70" s="47">
        <v>14</v>
      </c>
      <c r="K70" s="47">
        <v>6</v>
      </c>
      <c r="L70" s="23">
        <v>1</v>
      </c>
    </row>
    <row r="71" spans="2:12" s="3" customFormat="1" ht="15">
      <c r="B71" s="7"/>
      <c r="C71" s="6" t="s">
        <v>54</v>
      </c>
      <c r="D71" s="22">
        <v>100</v>
      </c>
      <c r="E71" s="44">
        <f>(E70*100)/$D$70</f>
        <v>23.80952380952381</v>
      </c>
      <c r="F71" s="48">
        <f aca="true" t="shared" si="31" ref="F71:L71">(F70*100)/$D$70</f>
        <v>71.42857142857143</v>
      </c>
      <c r="G71" s="48">
        <f t="shared" si="31"/>
        <v>4.761904761904762</v>
      </c>
      <c r="H71" s="27">
        <f t="shared" si="31"/>
        <v>0</v>
      </c>
      <c r="I71" s="28">
        <f t="shared" si="31"/>
        <v>0</v>
      </c>
      <c r="J71" s="48">
        <f t="shared" si="31"/>
        <v>66.66666666666667</v>
      </c>
      <c r="K71" s="48">
        <v>28.571428571428573</v>
      </c>
      <c r="L71" s="27">
        <f t="shared" si="31"/>
        <v>4.761904761904762</v>
      </c>
    </row>
    <row r="72" spans="2:12" s="3" customFormat="1" ht="15">
      <c r="B72" s="9" t="s">
        <v>24</v>
      </c>
      <c r="C72" s="9" t="s">
        <v>31</v>
      </c>
      <c r="D72" s="15">
        <v>16</v>
      </c>
      <c r="E72" s="15">
        <v>2</v>
      </c>
      <c r="F72" s="16">
        <v>14</v>
      </c>
      <c r="G72" s="16">
        <v>0</v>
      </c>
      <c r="H72" s="20">
        <v>0</v>
      </c>
      <c r="I72" s="15">
        <v>2</v>
      </c>
      <c r="J72" s="16">
        <v>3</v>
      </c>
      <c r="K72" s="16">
        <v>11</v>
      </c>
      <c r="L72" s="20">
        <v>0</v>
      </c>
    </row>
    <row r="73" spans="2:12" s="3" customFormat="1" ht="15">
      <c r="B73" s="9"/>
      <c r="C73" s="9" t="s">
        <v>54</v>
      </c>
      <c r="D73" s="15">
        <v>100</v>
      </c>
      <c r="E73" s="24">
        <f>(E72*100)/$D$72</f>
        <v>12.5</v>
      </c>
      <c r="F73" s="25">
        <f aca="true" t="shared" si="32" ref="F73:L73">(F72*100)/$D$72</f>
        <v>87.5</v>
      </c>
      <c r="G73" s="25">
        <f t="shared" si="32"/>
        <v>0</v>
      </c>
      <c r="H73" s="26">
        <f t="shared" si="32"/>
        <v>0</v>
      </c>
      <c r="I73" s="24">
        <f t="shared" si="32"/>
        <v>12.5</v>
      </c>
      <c r="J73" s="25">
        <f t="shared" si="32"/>
        <v>18.75</v>
      </c>
      <c r="K73" s="25">
        <v>68.75</v>
      </c>
      <c r="L73" s="26">
        <f t="shared" si="32"/>
        <v>0</v>
      </c>
    </row>
    <row r="74" spans="2:12" s="3" customFormat="1" ht="15">
      <c r="B74" s="7" t="s">
        <v>25</v>
      </c>
      <c r="C74" s="6" t="s">
        <v>31</v>
      </c>
      <c r="D74" s="22">
        <v>18</v>
      </c>
      <c r="E74" s="22">
        <v>9</v>
      </c>
      <c r="F74" s="47">
        <v>8</v>
      </c>
      <c r="G74" s="47">
        <v>0</v>
      </c>
      <c r="H74" s="23">
        <v>1</v>
      </c>
      <c r="I74" s="22">
        <v>0</v>
      </c>
      <c r="J74" s="47">
        <v>1</v>
      </c>
      <c r="K74" s="47">
        <v>16</v>
      </c>
      <c r="L74" s="23">
        <v>1</v>
      </c>
    </row>
    <row r="75" spans="2:12" s="3" customFormat="1" ht="15">
      <c r="B75" s="7"/>
      <c r="C75" s="6" t="s">
        <v>54</v>
      </c>
      <c r="D75" s="22">
        <v>100</v>
      </c>
      <c r="E75" s="28">
        <f aca="true" t="shared" si="33" ref="E75:L75">(E74*100)/$D$74</f>
        <v>50</v>
      </c>
      <c r="F75" s="48">
        <f t="shared" si="33"/>
        <v>44.44444444444444</v>
      </c>
      <c r="G75" s="48">
        <f t="shared" si="33"/>
        <v>0</v>
      </c>
      <c r="H75" s="27">
        <f t="shared" si="33"/>
        <v>5.555555555555555</v>
      </c>
      <c r="I75" s="28">
        <f t="shared" si="33"/>
        <v>0</v>
      </c>
      <c r="J75" s="48">
        <f t="shared" si="33"/>
        <v>5.555555555555555</v>
      </c>
      <c r="K75" s="48">
        <v>88.88888888888889</v>
      </c>
      <c r="L75" s="27">
        <f t="shared" si="33"/>
        <v>5.555555555555555</v>
      </c>
    </row>
    <row r="76" spans="2:12" s="3" customFormat="1" ht="15">
      <c r="B76" s="9" t="s">
        <v>26</v>
      </c>
      <c r="C76" s="9" t="s">
        <v>31</v>
      </c>
      <c r="D76" s="15">
        <v>17</v>
      </c>
      <c r="E76" s="15">
        <v>0</v>
      </c>
      <c r="F76" s="16">
        <v>12</v>
      </c>
      <c r="G76" s="16">
        <v>2</v>
      </c>
      <c r="H76" s="20">
        <v>3</v>
      </c>
      <c r="I76" s="15">
        <v>0</v>
      </c>
      <c r="J76" s="16">
        <v>1</v>
      </c>
      <c r="K76" s="16">
        <v>16</v>
      </c>
      <c r="L76" s="20">
        <v>0</v>
      </c>
    </row>
    <row r="77" spans="2:12" s="3" customFormat="1" ht="15">
      <c r="B77" s="9"/>
      <c r="C77" s="9" t="s">
        <v>54</v>
      </c>
      <c r="D77" s="15">
        <v>100</v>
      </c>
      <c r="E77" s="24">
        <f>(E76*100)/$D$76</f>
        <v>0</v>
      </c>
      <c r="F77" s="25">
        <f aca="true" t="shared" si="34" ref="F77:L77">(F76*100)/$D$76</f>
        <v>70.58823529411765</v>
      </c>
      <c r="G77" s="25">
        <f t="shared" si="34"/>
        <v>11.764705882352942</v>
      </c>
      <c r="H77" s="26">
        <f t="shared" si="34"/>
        <v>17.647058823529413</v>
      </c>
      <c r="I77" s="24">
        <f t="shared" si="34"/>
        <v>0</v>
      </c>
      <c r="J77" s="25">
        <f t="shared" si="34"/>
        <v>5.882352941176471</v>
      </c>
      <c r="K77" s="25">
        <v>94.11764705882354</v>
      </c>
      <c r="L77" s="26">
        <f t="shared" si="34"/>
        <v>0</v>
      </c>
    </row>
    <row r="78" spans="2:12" s="3" customFormat="1" ht="15">
      <c r="B78" s="7" t="s">
        <v>27</v>
      </c>
      <c r="C78" s="6" t="s">
        <v>31</v>
      </c>
      <c r="D78" s="22">
        <v>50</v>
      </c>
      <c r="E78" s="22">
        <v>9</v>
      </c>
      <c r="F78" s="47">
        <v>41</v>
      </c>
      <c r="G78" s="47">
        <v>0</v>
      </c>
      <c r="H78" s="23">
        <v>0</v>
      </c>
      <c r="I78" s="22">
        <v>1</v>
      </c>
      <c r="J78" s="47">
        <v>12</v>
      </c>
      <c r="K78" s="47">
        <v>37</v>
      </c>
      <c r="L78" s="23">
        <v>0</v>
      </c>
    </row>
    <row r="79" spans="2:12" s="3" customFormat="1" ht="15">
      <c r="B79" s="7"/>
      <c r="C79" s="6" t="s">
        <v>54</v>
      </c>
      <c r="D79" s="22">
        <v>100</v>
      </c>
      <c r="E79" s="44">
        <f>(E78*100)/$D$78</f>
        <v>18</v>
      </c>
      <c r="F79" s="48">
        <f aca="true" t="shared" si="35" ref="F79:L79">(F78*100)/$D$78</f>
        <v>82</v>
      </c>
      <c r="G79" s="48">
        <f t="shared" si="35"/>
        <v>0</v>
      </c>
      <c r="H79" s="27">
        <f t="shared" si="35"/>
        <v>0</v>
      </c>
      <c r="I79" s="28">
        <f t="shared" si="35"/>
        <v>2</v>
      </c>
      <c r="J79" s="48">
        <f t="shared" si="35"/>
        <v>24</v>
      </c>
      <c r="K79" s="48">
        <v>74</v>
      </c>
      <c r="L79" s="27">
        <f t="shared" si="35"/>
        <v>0</v>
      </c>
    </row>
    <row r="80" spans="2:12" s="3" customFormat="1" ht="15">
      <c r="B80" s="9" t="s">
        <v>28</v>
      </c>
      <c r="C80" s="9" t="s">
        <v>31</v>
      </c>
      <c r="D80" s="15">
        <v>17</v>
      </c>
      <c r="E80" s="15">
        <v>7</v>
      </c>
      <c r="F80" s="16">
        <v>10</v>
      </c>
      <c r="G80" s="16">
        <v>0</v>
      </c>
      <c r="H80" s="20">
        <v>0</v>
      </c>
      <c r="I80" s="15">
        <v>1</v>
      </c>
      <c r="J80" s="16">
        <v>2</v>
      </c>
      <c r="K80" s="16">
        <v>14</v>
      </c>
      <c r="L80" s="20">
        <v>0</v>
      </c>
    </row>
    <row r="81" spans="2:12" s="3" customFormat="1" ht="15">
      <c r="B81" s="9"/>
      <c r="C81" s="9" t="s">
        <v>54</v>
      </c>
      <c r="D81" s="15">
        <v>100</v>
      </c>
      <c r="E81" s="24">
        <f>(E80*100)/$D$80</f>
        <v>41.1764705882353</v>
      </c>
      <c r="F81" s="25">
        <f>(F80*100)/$D$80</f>
        <v>58.8235294117647</v>
      </c>
      <c r="G81" s="25">
        <v>0</v>
      </c>
      <c r="H81" s="26">
        <v>0</v>
      </c>
      <c r="I81" s="24">
        <v>5.882352941176471</v>
      </c>
      <c r="J81" s="25">
        <v>11.764705882352942</v>
      </c>
      <c r="K81" s="25">
        <v>82.3529411764706</v>
      </c>
      <c r="L81" s="26">
        <v>0</v>
      </c>
    </row>
    <row r="82" spans="2:12" s="3" customFormat="1" ht="15">
      <c r="B82" s="7" t="s">
        <v>50</v>
      </c>
      <c r="C82" s="6" t="s">
        <v>31</v>
      </c>
      <c r="D82" s="22">
        <v>26</v>
      </c>
      <c r="E82" s="22">
        <v>12</v>
      </c>
      <c r="F82" s="47">
        <v>14</v>
      </c>
      <c r="G82" s="47">
        <v>0</v>
      </c>
      <c r="H82" s="23">
        <v>0</v>
      </c>
      <c r="I82" s="22">
        <v>0</v>
      </c>
      <c r="J82" s="47">
        <v>5</v>
      </c>
      <c r="K82" s="47">
        <v>21</v>
      </c>
      <c r="L82" s="23">
        <v>0</v>
      </c>
    </row>
    <row r="83" spans="2:12" s="3" customFormat="1" ht="15">
      <c r="B83" s="7"/>
      <c r="C83" s="6" t="s">
        <v>54</v>
      </c>
      <c r="D83" s="22">
        <v>100</v>
      </c>
      <c r="E83" s="44">
        <f>(E82*100)/$D$82</f>
        <v>46.15384615384615</v>
      </c>
      <c r="F83" s="48">
        <f aca="true" t="shared" si="36" ref="F83:L83">(F82*100)/$D$82</f>
        <v>53.84615384615385</v>
      </c>
      <c r="G83" s="48">
        <f t="shared" si="36"/>
        <v>0</v>
      </c>
      <c r="H83" s="27">
        <f t="shared" si="36"/>
        <v>0</v>
      </c>
      <c r="I83" s="28">
        <f t="shared" si="36"/>
        <v>0</v>
      </c>
      <c r="J83" s="48">
        <f t="shared" si="36"/>
        <v>19.23076923076923</v>
      </c>
      <c r="K83" s="48">
        <v>80.76923076923077</v>
      </c>
      <c r="L83" s="27">
        <f t="shared" si="36"/>
        <v>0</v>
      </c>
    </row>
    <row r="84" spans="2:12" s="3" customFormat="1" ht="15">
      <c r="B84" s="9" t="s">
        <v>36</v>
      </c>
      <c r="C84" s="9" t="s">
        <v>31</v>
      </c>
      <c r="D84" s="15">
        <v>22</v>
      </c>
      <c r="E84" s="15">
        <v>1</v>
      </c>
      <c r="F84" s="16">
        <v>19</v>
      </c>
      <c r="G84" s="16">
        <v>2</v>
      </c>
      <c r="H84" s="20">
        <v>0</v>
      </c>
      <c r="I84" s="15">
        <v>2</v>
      </c>
      <c r="J84" s="16">
        <v>7</v>
      </c>
      <c r="K84" s="16">
        <v>12</v>
      </c>
      <c r="L84" s="20">
        <v>1</v>
      </c>
    </row>
    <row r="85" spans="2:12" s="3" customFormat="1" ht="15">
      <c r="B85" s="9"/>
      <c r="C85" s="14" t="s">
        <v>54</v>
      </c>
      <c r="D85" s="21">
        <v>100</v>
      </c>
      <c r="E85" s="24">
        <f>(E84*100)/$D$84</f>
        <v>4.545454545454546</v>
      </c>
      <c r="F85" s="30">
        <f aca="true" t="shared" si="37" ref="F85:L85">(F84*100)/$D$84</f>
        <v>86.36363636363636</v>
      </c>
      <c r="G85" s="30">
        <f t="shared" si="37"/>
        <v>9.090909090909092</v>
      </c>
      <c r="H85" s="31">
        <f t="shared" si="37"/>
        <v>0</v>
      </c>
      <c r="I85" s="29">
        <f t="shared" si="37"/>
        <v>9.090909090909092</v>
      </c>
      <c r="J85" s="30">
        <f t="shared" si="37"/>
        <v>31.818181818181817</v>
      </c>
      <c r="K85" s="30">
        <v>54.54545454545455</v>
      </c>
      <c r="L85" s="31">
        <f t="shared" si="37"/>
        <v>4.545454545454546</v>
      </c>
    </row>
    <row r="86" spans="2:12" s="3" customFormat="1" ht="15">
      <c r="B86" s="49" t="s">
        <v>33</v>
      </c>
      <c r="C86" s="50" t="s">
        <v>31</v>
      </c>
      <c r="D86" s="51">
        <v>1271</v>
      </c>
      <c r="E86" s="52">
        <v>321</v>
      </c>
      <c r="F86" s="53">
        <v>865</v>
      </c>
      <c r="G86" s="53">
        <v>67</v>
      </c>
      <c r="H86" s="54">
        <v>18</v>
      </c>
      <c r="I86" s="52">
        <v>24</v>
      </c>
      <c r="J86" s="53">
        <v>229</v>
      </c>
      <c r="K86" s="53">
        <v>967</v>
      </c>
      <c r="L86" s="54">
        <v>51</v>
      </c>
    </row>
    <row r="87" spans="2:12" s="3" customFormat="1" ht="15">
      <c r="B87" s="55"/>
      <c r="C87" s="56" t="s">
        <v>54</v>
      </c>
      <c r="D87" s="57">
        <v>100</v>
      </c>
      <c r="E87" s="58">
        <f>E86*100/1271</f>
        <v>25.255704169944924</v>
      </c>
      <c r="F87" s="59">
        <f aca="true" t="shared" si="38" ref="F87:L87">F86*100/1271</f>
        <v>68.05664830841857</v>
      </c>
      <c r="G87" s="59">
        <f t="shared" si="38"/>
        <v>5.271439811172305</v>
      </c>
      <c r="H87" s="60">
        <f t="shared" si="38"/>
        <v>1.4162077104642015</v>
      </c>
      <c r="I87" s="58">
        <f t="shared" si="38"/>
        <v>1.8882769472856018</v>
      </c>
      <c r="J87" s="59">
        <f t="shared" si="38"/>
        <v>18.017309205350116</v>
      </c>
      <c r="K87" s="59">
        <v>76.08182533438237</v>
      </c>
      <c r="L87" s="60">
        <f t="shared" si="38"/>
        <v>4.012588512981904</v>
      </c>
    </row>
    <row r="88" spans="2:12" s="3" customFormat="1" ht="15">
      <c r="B88" s="1"/>
      <c r="C88" s="1"/>
      <c r="D88" s="2"/>
      <c r="E88" s="1"/>
      <c r="F88" s="1"/>
      <c r="G88" s="1"/>
      <c r="H88" s="1"/>
      <c r="I88" s="1"/>
      <c r="J88" s="1"/>
      <c r="K88" s="1"/>
      <c r="L88" s="1"/>
    </row>
    <row r="89" spans="2:12" s="3" customFormat="1" ht="15">
      <c r="B89" s="73" t="s">
        <v>51</v>
      </c>
      <c r="C89" s="74"/>
      <c r="D89" s="74"/>
      <c r="E89" s="74"/>
      <c r="F89" s="74"/>
      <c r="G89" s="74"/>
      <c r="H89" s="74"/>
      <c r="I89" s="1"/>
      <c r="J89" s="1"/>
      <c r="K89" s="1"/>
      <c r="L89" s="1"/>
    </row>
    <row r="90" spans="2:12" s="3" customFormat="1" ht="15">
      <c r="B90" s="76" t="s">
        <v>55</v>
      </c>
      <c r="C90" s="74"/>
      <c r="D90" s="74"/>
      <c r="E90" s="74"/>
      <c r="F90" s="74"/>
      <c r="G90" s="74"/>
      <c r="H90" s="74"/>
      <c r="I90" s="1"/>
      <c r="J90" s="1"/>
      <c r="K90" s="1"/>
      <c r="L90" s="1"/>
    </row>
    <row r="91" spans="2:12" s="3" customFormat="1" ht="15">
      <c r="B91" s="76" t="s">
        <v>56</v>
      </c>
      <c r="C91" s="74"/>
      <c r="D91" s="74"/>
      <c r="E91" s="74"/>
      <c r="F91" s="74"/>
      <c r="G91" s="74"/>
      <c r="H91" s="74"/>
      <c r="I91" s="1"/>
      <c r="J91" s="1"/>
      <c r="K91" s="1"/>
      <c r="L91" s="1"/>
    </row>
    <row r="92" spans="2:12" s="3" customFormat="1" ht="15">
      <c r="B92" s="76" t="s">
        <v>57</v>
      </c>
      <c r="C92" s="74"/>
      <c r="D92" s="74"/>
      <c r="E92" s="74"/>
      <c r="F92" s="74"/>
      <c r="G92" s="74"/>
      <c r="H92" s="74"/>
      <c r="I92" s="1"/>
      <c r="J92" s="1"/>
      <c r="K92" s="1"/>
      <c r="L92" s="1"/>
    </row>
    <row r="93" spans="2:12" s="3" customFormat="1" ht="15">
      <c r="B93" s="75" t="s">
        <v>52</v>
      </c>
      <c r="C93" s="74"/>
      <c r="D93" s="74"/>
      <c r="E93" s="74"/>
      <c r="F93" s="74"/>
      <c r="G93" s="74"/>
      <c r="H93" s="74"/>
      <c r="I93" s="1"/>
      <c r="J93" s="1"/>
      <c r="K93" s="1"/>
      <c r="L93" s="1"/>
    </row>
    <row r="94" spans="2:12" s="3" customFormat="1" ht="15">
      <c r="B94" s="75"/>
      <c r="C94" s="74"/>
      <c r="D94" s="74"/>
      <c r="E94" s="74"/>
      <c r="F94" s="74"/>
      <c r="G94" s="74"/>
      <c r="H94" s="74"/>
      <c r="I94" s="1"/>
      <c r="J94" s="1"/>
      <c r="K94" s="1"/>
      <c r="L94" s="1"/>
    </row>
    <row r="95" spans="2:12" s="3" customFormat="1" ht="40.5" customHeight="1">
      <c r="B95" s="122" t="s">
        <v>53</v>
      </c>
      <c r="C95" s="122"/>
      <c r="D95" s="122"/>
      <c r="E95" s="122"/>
      <c r="F95" s="122"/>
      <c r="G95" s="122"/>
      <c r="H95" s="122"/>
      <c r="I95" s="122"/>
      <c r="J95" s="122"/>
      <c r="K95" s="122"/>
      <c r="L95" s="122"/>
    </row>
    <row r="96" spans="2:12" s="3" customFormat="1" ht="15">
      <c r="B96" s="1"/>
      <c r="C96" s="1"/>
      <c r="D96" s="2"/>
      <c r="E96" s="1"/>
      <c r="F96" s="1"/>
      <c r="G96" s="1"/>
      <c r="H96" s="1"/>
      <c r="I96" s="1"/>
      <c r="J96" s="1"/>
      <c r="K96" s="1"/>
      <c r="L96" s="1"/>
    </row>
    <row r="98" spans="2:12" ht="18.75">
      <c r="B98" s="97" t="s">
        <v>38</v>
      </c>
      <c r="C98" s="97"/>
      <c r="D98" s="97"/>
      <c r="E98" s="97"/>
      <c r="F98" s="97"/>
      <c r="G98" s="97"/>
      <c r="H98" s="97"/>
      <c r="I98" s="97"/>
      <c r="J98" s="97"/>
      <c r="K98" s="97"/>
      <c r="L98" s="97"/>
    </row>
    <row r="99" spans="2:12" ht="15.75">
      <c r="B99" s="98" t="s">
        <v>32</v>
      </c>
      <c r="C99" s="98"/>
      <c r="D99" s="98"/>
      <c r="E99" s="98"/>
      <c r="F99" s="98"/>
      <c r="G99" s="98"/>
      <c r="H99" s="98"/>
      <c r="I99" s="98"/>
      <c r="J99" s="98"/>
      <c r="K99" s="98"/>
      <c r="L99" s="98"/>
    </row>
    <row r="101" spans="2:12" ht="3.75" customHeight="1">
      <c r="B101" s="86"/>
      <c r="C101" s="86"/>
      <c r="D101" s="87"/>
      <c r="E101" s="86"/>
      <c r="F101" s="86"/>
      <c r="G101" s="86"/>
      <c r="H101" s="86"/>
      <c r="I101" s="86"/>
      <c r="J101" s="86"/>
      <c r="K101" s="86"/>
      <c r="L101" s="86"/>
    </row>
    <row r="102" spans="2:12" ht="15" customHeight="1">
      <c r="B102" s="99" t="s">
        <v>29</v>
      </c>
      <c r="C102" s="88"/>
      <c r="D102" s="120" t="s">
        <v>66</v>
      </c>
      <c r="E102" s="101" t="s">
        <v>34</v>
      </c>
      <c r="F102" s="102"/>
      <c r="G102" s="102"/>
      <c r="H102" s="103"/>
      <c r="I102" s="101" t="s">
        <v>35</v>
      </c>
      <c r="J102" s="102"/>
      <c r="K102" s="102"/>
      <c r="L102" s="103"/>
    </row>
    <row r="103" spans="2:12" ht="45">
      <c r="B103" s="100"/>
      <c r="C103" s="96"/>
      <c r="D103" s="121"/>
      <c r="E103" s="90" t="s">
        <v>1</v>
      </c>
      <c r="F103" s="91" t="s">
        <v>2</v>
      </c>
      <c r="G103" s="91" t="s">
        <v>30</v>
      </c>
      <c r="H103" s="92" t="s">
        <v>3</v>
      </c>
      <c r="I103" s="90" t="s">
        <v>1</v>
      </c>
      <c r="J103" s="91" t="s">
        <v>2</v>
      </c>
      <c r="K103" s="91" t="s">
        <v>30</v>
      </c>
      <c r="L103" s="92" t="s">
        <v>3</v>
      </c>
    </row>
    <row r="104" spans="2:12" ht="15">
      <c r="B104" s="9" t="s">
        <v>0</v>
      </c>
      <c r="C104" s="10" t="s">
        <v>31</v>
      </c>
      <c r="D104" s="38">
        <v>15503</v>
      </c>
      <c r="E104" s="38">
        <v>6874</v>
      </c>
      <c r="F104" s="61">
        <v>8544</v>
      </c>
      <c r="G104" s="61">
        <v>85</v>
      </c>
      <c r="H104" s="61">
        <v>0</v>
      </c>
      <c r="I104" s="38">
        <v>2807</v>
      </c>
      <c r="J104" s="61">
        <v>5964</v>
      </c>
      <c r="K104" s="61">
        <v>6732</v>
      </c>
      <c r="L104" s="62">
        <v>0</v>
      </c>
    </row>
    <row r="105" spans="2:12" ht="15">
      <c r="B105" s="9"/>
      <c r="C105" s="10" t="s">
        <v>54</v>
      </c>
      <c r="D105" s="15">
        <v>100</v>
      </c>
      <c r="E105" s="24">
        <f>(E104*100)/$D$104</f>
        <v>44.339805198993744</v>
      </c>
      <c r="F105" s="25">
        <f aca="true" t="shared" si="39" ref="F105:L105">(F104*100)/$D$104</f>
        <v>55.111913823131005</v>
      </c>
      <c r="G105" s="25">
        <f t="shared" si="39"/>
        <v>0.54828097787525</v>
      </c>
      <c r="H105" s="25">
        <f t="shared" si="39"/>
        <v>0</v>
      </c>
      <c r="I105" s="24">
        <f t="shared" si="39"/>
        <v>18.10617299877443</v>
      </c>
      <c r="J105" s="25">
        <f t="shared" si="39"/>
        <v>38.469973553505774</v>
      </c>
      <c r="K105" s="25">
        <v>43.42385344771979</v>
      </c>
      <c r="L105" s="26">
        <f t="shared" si="39"/>
        <v>0</v>
      </c>
    </row>
    <row r="106" spans="2:12" ht="15">
      <c r="B106" s="39" t="s">
        <v>4</v>
      </c>
      <c r="C106" s="64" t="s">
        <v>31</v>
      </c>
      <c r="D106" s="65">
        <v>10636</v>
      </c>
      <c r="E106" s="65">
        <v>4428</v>
      </c>
      <c r="F106" s="66">
        <v>3208</v>
      </c>
      <c r="G106" s="66">
        <v>0</v>
      </c>
      <c r="H106" s="66">
        <v>3000</v>
      </c>
      <c r="I106" s="65">
        <v>0</v>
      </c>
      <c r="J106" s="66">
        <v>1412</v>
      </c>
      <c r="K106" s="66">
        <v>6224</v>
      </c>
      <c r="L106" s="67">
        <v>3000</v>
      </c>
    </row>
    <row r="107" spans="2:12" ht="15">
      <c r="B107" s="39"/>
      <c r="C107" s="64" t="s">
        <v>54</v>
      </c>
      <c r="D107" s="41">
        <v>100</v>
      </c>
      <c r="E107" s="28">
        <f>(E106*100)/$D$106</f>
        <v>41.63219255359157</v>
      </c>
      <c r="F107" s="48">
        <f aca="true" t="shared" si="40" ref="F107:L107">(F106*100)/$D$106</f>
        <v>30.16171493042497</v>
      </c>
      <c r="G107" s="48">
        <f t="shared" si="40"/>
        <v>0</v>
      </c>
      <c r="H107" s="48">
        <f t="shared" si="40"/>
        <v>28.206092515983453</v>
      </c>
      <c r="I107" s="28">
        <f t="shared" si="40"/>
        <v>0</v>
      </c>
      <c r="J107" s="48">
        <f t="shared" si="40"/>
        <v>13.275667544189545</v>
      </c>
      <c r="K107" s="48">
        <v>58.518239939827005</v>
      </c>
      <c r="L107" s="27">
        <f t="shared" si="40"/>
        <v>28.206092515983453</v>
      </c>
    </row>
    <row r="108" spans="2:12" ht="15">
      <c r="B108" s="9" t="s">
        <v>5</v>
      </c>
      <c r="C108" s="10" t="s">
        <v>31</v>
      </c>
      <c r="D108" s="32">
        <v>1464</v>
      </c>
      <c r="E108" s="32">
        <v>568</v>
      </c>
      <c r="F108" s="33">
        <v>896</v>
      </c>
      <c r="G108" s="33">
        <v>0</v>
      </c>
      <c r="H108" s="33">
        <v>0</v>
      </c>
      <c r="I108" s="32">
        <v>0</v>
      </c>
      <c r="J108" s="33">
        <v>235</v>
      </c>
      <c r="K108" s="33">
        <v>1229</v>
      </c>
      <c r="L108" s="34">
        <v>0</v>
      </c>
    </row>
    <row r="109" spans="2:12" ht="15">
      <c r="B109" s="9"/>
      <c r="C109" s="10" t="s">
        <v>54</v>
      </c>
      <c r="D109" s="15">
        <v>100</v>
      </c>
      <c r="E109" s="24">
        <f>(E108*100)/$D$108</f>
        <v>38.797814207650276</v>
      </c>
      <c r="F109" s="25">
        <f aca="true" t="shared" si="41" ref="F109:L109">(F108*100)/$D$108</f>
        <v>61.202185792349724</v>
      </c>
      <c r="G109" s="25">
        <f t="shared" si="41"/>
        <v>0</v>
      </c>
      <c r="H109" s="25">
        <f t="shared" si="41"/>
        <v>0</v>
      </c>
      <c r="I109" s="24">
        <f t="shared" si="41"/>
        <v>0</v>
      </c>
      <c r="J109" s="25">
        <f t="shared" si="41"/>
        <v>16.05191256830601</v>
      </c>
      <c r="K109" s="25">
        <v>83.94808743169399</v>
      </c>
      <c r="L109" s="26">
        <f t="shared" si="41"/>
        <v>0</v>
      </c>
    </row>
    <row r="110" spans="2:12" ht="15">
      <c r="B110" s="7" t="s">
        <v>6</v>
      </c>
      <c r="C110" s="8" t="s">
        <v>31</v>
      </c>
      <c r="D110" s="36">
        <v>5971</v>
      </c>
      <c r="E110" s="36">
        <v>842</v>
      </c>
      <c r="F110" s="35">
        <v>5129</v>
      </c>
      <c r="G110" s="35">
        <v>0</v>
      </c>
      <c r="H110" s="35">
        <v>0</v>
      </c>
      <c r="I110" s="36">
        <v>0</v>
      </c>
      <c r="J110" s="35">
        <v>150</v>
      </c>
      <c r="K110" s="35">
        <v>5781</v>
      </c>
      <c r="L110" s="37">
        <v>40</v>
      </c>
    </row>
    <row r="111" spans="2:12" ht="15">
      <c r="B111" s="7"/>
      <c r="C111" s="8" t="s">
        <v>54</v>
      </c>
      <c r="D111" s="22">
        <v>100</v>
      </c>
      <c r="E111" s="28">
        <f>(E110*100)/$D$110</f>
        <v>14.101490537598393</v>
      </c>
      <c r="F111" s="48">
        <f aca="true" t="shared" si="42" ref="F111:L111">(F110*100)/$D$110</f>
        <v>85.8985094624016</v>
      </c>
      <c r="G111" s="48">
        <f t="shared" si="42"/>
        <v>0</v>
      </c>
      <c r="H111" s="48">
        <f t="shared" si="42"/>
        <v>0</v>
      </c>
      <c r="I111" s="28">
        <f t="shared" si="42"/>
        <v>0</v>
      </c>
      <c r="J111" s="48">
        <f t="shared" si="42"/>
        <v>2.5121420197621838</v>
      </c>
      <c r="K111" s="48">
        <v>96.81795344163457</v>
      </c>
      <c r="L111" s="27">
        <f t="shared" si="42"/>
        <v>0.6699045386032491</v>
      </c>
    </row>
    <row r="112" spans="2:12" ht="15">
      <c r="B112" s="9" t="s">
        <v>7</v>
      </c>
      <c r="C112" s="10" t="s">
        <v>31</v>
      </c>
      <c r="D112" s="32">
        <v>520</v>
      </c>
      <c r="E112" s="32">
        <v>0</v>
      </c>
      <c r="F112" s="33">
        <v>520</v>
      </c>
      <c r="G112" s="33">
        <v>0</v>
      </c>
      <c r="H112" s="33">
        <v>0</v>
      </c>
      <c r="I112" s="32">
        <v>0</v>
      </c>
      <c r="J112" s="33">
        <v>0</v>
      </c>
      <c r="K112" s="33">
        <v>520</v>
      </c>
      <c r="L112" s="34">
        <v>0</v>
      </c>
    </row>
    <row r="113" spans="2:12" ht="15">
      <c r="B113" s="9"/>
      <c r="C113" s="10" t="s">
        <v>54</v>
      </c>
      <c r="D113" s="15">
        <v>100</v>
      </c>
      <c r="E113" s="24">
        <f>(E112*100)/$D$112</f>
        <v>0</v>
      </c>
      <c r="F113" s="25">
        <f aca="true" t="shared" si="43" ref="F113:L113">(F112*100)/$D$112</f>
        <v>100</v>
      </c>
      <c r="G113" s="25">
        <f t="shared" si="43"/>
        <v>0</v>
      </c>
      <c r="H113" s="25">
        <f t="shared" si="43"/>
        <v>0</v>
      </c>
      <c r="I113" s="24">
        <f t="shared" si="43"/>
        <v>0</v>
      </c>
      <c r="J113" s="25">
        <f t="shared" si="43"/>
        <v>0</v>
      </c>
      <c r="K113" s="25">
        <v>100</v>
      </c>
      <c r="L113" s="26">
        <f t="shared" si="43"/>
        <v>0</v>
      </c>
    </row>
    <row r="114" spans="2:12" ht="15">
      <c r="B114" s="7" t="s">
        <v>8</v>
      </c>
      <c r="C114" s="8" t="s">
        <v>31</v>
      </c>
      <c r="D114" s="36">
        <v>1888</v>
      </c>
      <c r="E114" s="36">
        <v>220</v>
      </c>
      <c r="F114" s="35">
        <v>1098</v>
      </c>
      <c r="G114" s="35">
        <v>550</v>
      </c>
      <c r="H114" s="35">
        <v>20</v>
      </c>
      <c r="I114" s="36">
        <v>360</v>
      </c>
      <c r="J114" s="35">
        <v>720</v>
      </c>
      <c r="K114" s="35">
        <v>808</v>
      </c>
      <c r="L114" s="37">
        <v>0</v>
      </c>
    </row>
    <row r="115" spans="2:12" ht="15">
      <c r="B115" s="7"/>
      <c r="C115" s="8" t="s">
        <v>54</v>
      </c>
      <c r="D115" s="22">
        <v>100</v>
      </c>
      <c r="E115" s="28">
        <f>(E114*100)/$D$114</f>
        <v>11.652542372881356</v>
      </c>
      <c r="F115" s="48">
        <f aca="true" t="shared" si="44" ref="F115:L115">(F114*100)/$D$114</f>
        <v>58.15677966101695</v>
      </c>
      <c r="G115" s="48">
        <f t="shared" si="44"/>
        <v>29.13135593220339</v>
      </c>
      <c r="H115" s="48">
        <f t="shared" si="44"/>
        <v>1.0593220338983051</v>
      </c>
      <c r="I115" s="28">
        <f t="shared" si="44"/>
        <v>19.06779661016949</v>
      </c>
      <c r="J115" s="48">
        <f t="shared" si="44"/>
        <v>38.13559322033898</v>
      </c>
      <c r="K115" s="48">
        <v>42.79661016949152</v>
      </c>
      <c r="L115" s="27">
        <f t="shared" si="44"/>
        <v>0</v>
      </c>
    </row>
    <row r="116" spans="2:12" ht="15">
      <c r="B116" s="9" t="s">
        <v>9</v>
      </c>
      <c r="C116" s="10" t="s">
        <v>31</v>
      </c>
      <c r="D116" s="32">
        <v>763</v>
      </c>
      <c r="E116" s="32">
        <v>182</v>
      </c>
      <c r="F116" s="33">
        <v>0</v>
      </c>
      <c r="G116" s="33">
        <v>581</v>
      </c>
      <c r="H116" s="33">
        <v>0</v>
      </c>
      <c r="I116" s="32">
        <v>182</v>
      </c>
      <c r="J116" s="33">
        <v>0</v>
      </c>
      <c r="K116" s="33">
        <v>581</v>
      </c>
      <c r="L116" s="34">
        <v>0</v>
      </c>
    </row>
    <row r="117" spans="2:12" ht="15">
      <c r="B117" s="9"/>
      <c r="C117" s="10" t="s">
        <v>54</v>
      </c>
      <c r="D117" s="15">
        <v>100</v>
      </c>
      <c r="E117" s="24">
        <f>(E116*100)/$D$116</f>
        <v>23.853211009174313</v>
      </c>
      <c r="F117" s="25">
        <f aca="true" t="shared" si="45" ref="F117:L117">(F116*100)/$D$116</f>
        <v>0</v>
      </c>
      <c r="G117" s="25">
        <f t="shared" si="45"/>
        <v>76.14678899082568</v>
      </c>
      <c r="H117" s="25">
        <f t="shared" si="45"/>
        <v>0</v>
      </c>
      <c r="I117" s="24">
        <f t="shared" si="45"/>
        <v>23.853211009174313</v>
      </c>
      <c r="J117" s="25">
        <f t="shared" si="45"/>
        <v>0</v>
      </c>
      <c r="K117" s="25">
        <v>76.14678899082568</v>
      </c>
      <c r="L117" s="26">
        <f t="shared" si="45"/>
        <v>0</v>
      </c>
    </row>
    <row r="118" spans="2:12" ht="15">
      <c r="B118" s="7" t="s">
        <v>10</v>
      </c>
      <c r="C118" s="8" t="s">
        <v>31</v>
      </c>
      <c r="D118" s="36">
        <v>2680</v>
      </c>
      <c r="E118" s="36">
        <v>432</v>
      </c>
      <c r="F118" s="35">
        <v>2248</v>
      </c>
      <c r="G118" s="35">
        <v>0</v>
      </c>
      <c r="H118" s="35">
        <v>0</v>
      </c>
      <c r="I118" s="36">
        <v>0</v>
      </c>
      <c r="J118" s="35">
        <v>0</v>
      </c>
      <c r="K118" s="35">
        <v>2680</v>
      </c>
      <c r="L118" s="37">
        <v>0</v>
      </c>
    </row>
    <row r="119" spans="2:12" ht="15">
      <c r="B119" s="7"/>
      <c r="C119" s="8" t="s">
        <v>54</v>
      </c>
      <c r="D119" s="22">
        <v>100</v>
      </c>
      <c r="E119" s="28">
        <f>(E118*100)/$D$118</f>
        <v>16.119402985074625</v>
      </c>
      <c r="F119" s="48">
        <f aca="true" t="shared" si="46" ref="F119:L119">(F118*100)/$D$118</f>
        <v>83.88059701492537</v>
      </c>
      <c r="G119" s="48">
        <f t="shared" si="46"/>
        <v>0</v>
      </c>
      <c r="H119" s="48">
        <f t="shared" si="46"/>
        <v>0</v>
      </c>
      <c r="I119" s="28">
        <f t="shared" si="46"/>
        <v>0</v>
      </c>
      <c r="J119" s="48">
        <f t="shared" si="46"/>
        <v>0</v>
      </c>
      <c r="K119" s="48">
        <v>100</v>
      </c>
      <c r="L119" s="27">
        <f t="shared" si="46"/>
        <v>0</v>
      </c>
    </row>
    <row r="120" spans="2:12" ht="15">
      <c r="B120" s="9" t="s">
        <v>11</v>
      </c>
      <c r="C120" s="10" t="s">
        <v>31</v>
      </c>
      <c r="D120" s="32">
        <v>3479</v>
      </c>
      <c r="E120" s="32">
        <v>725</v>
      </c>
      <c r="F120" s="33">
        <v>2364</v>
      </c>
      <c r="G120" s="33">
        <v>390</v>
      </c>
      <c r="H120" s="33">
        <v>0</v>
      </c>
      <c r="I120" s="32">
        <v>475</v>
      </c>
      <c r="J120" s="33">
        <v>1838</v>
      </c>
      <c r="K120" s="33">
        <v>916</v>
      </c>
      <c r="L120" s="34">
        <v>250</v>
      </c>
    </row>
    <row r="121" spans="2:12" ht="15">
      <c r="B121" s="9"/>
      <c r="C121" s="10" t="s">
        <v>54</v>
      </c>
      <c r="D121" s="15">
        <v>100</v>
      </c>
      <c r="E121" s="24">
        <f>(E120*100)/$D$120</f>
        <v>20.83932164415062</v>
      </c>
      <c r="F121" s="25">
        <f aca="true" t="shared" si="47" ref="F121:L121">(F120*100)/$D$120</f>
        <v>67.9505605058925</v>
      </c>
      <c r="G121" s="25">
        <f t="shared" si="47"/>
        <v>11.210117849956884</v>
      </c>
      <c r="H121" s="25">
        <f t="shared" si="47"/>
        <v>0</v>
      </c>
      <c r="I121" s="24">
        <f t="shared" si="47"/>
        <v>13.653348663409025</v>
      </c>
      <c r="J121" s="25">
        <f t="shared" si="47"/>
        <v>52.83127335441219</v>
      </c>
      <c r="K121" s="25">
        <v>26.329405001437195</v>
      </c>
      <c r="L121" s="26">
        <f t="shared" si="47"/>
        <v>7.185972980741592</v>
      </c>
    </row>
    <row r="122" spans="2:12" ht="15">
      <c r="B122" s="7" t="s">
        <v>39</v>
      </c>
      <c r="C122" s="8" t="s">
        <v>31</v>
      </c>
      <c r="D122" s="36">
        <v>17476</v>
      </c>
      <c r="E122" s="36">
        <v>7290</v>
      </c>
      <c r="F122" s="35">
        <v>8752</v>
      </c>
      <c r="G122" s="35">
        <v>410</v>
      </c>
      <c r="H122" s="35">
        <v>1024</v>
      </c>
      <c r="I122" s="36">
        <v>0</v>
      </c>
      <c r="J122" s="35">
        <v>400</v>
      </c>
      <c r="K122" s="35">
        <v>14261</v>
      </c>
      <c r="L122" s="37">
        <v>2815</v>
      </c>
    </row>
    <row r="123" spans="2:12" ht="15">
      <c r="B123" s="7"/>
      <c r="C123" s="8" t="s">
        <v>54</v>
      </c>
      <c r="D123" s="22">
        <v>100</v>
      </c>
      <c r="E123" s="28">
        <f>(E122*100)/$D$122</f>
        <v>41.714351110093844</v>
      </c>
      <c r="F123" s="48">
        <f aca="true" t="shared" si="48" ref="F123:L123">(F122*100)/$D$122</f>
        <v>50.080109864957656</v>
      </c>
      <c r="G123" s="48">
        <f t="shared" si="48"/>
        <v>2.346074616617075</v>
      </c>
      <c r="H123" s="48">
        <f t="shared" si="48"/>
        <v>5.859464408331426</v>
      </c>
      <c r="I123" s="28">
        <f t="shared" si="48"/>
        <v>0</v>
      </c>
      <c r="J123" s="48">
        <f t="shared" si="48"/>
        <v>2.288853284504463</v>
      </c>
      <c r="K123" s="48">
        <v>81.60334172579537</v>
      </c>
      <c r="L123" s="27">
        <f t="shared" si="48"/>
        <v>16.10780498970016</v>
      </c>
    </row>
    <row r="124" spans="2:12" ht="15">
      <c r="B124" s="9" t="s">
        <v>40</v>
      </c>
      <c r="C124" s="10" t="s">
        <v>31</v>
      </c>
      <c r="D124" s="32">
        <v>420</v>
      </c>
      <c r="E124" s="32">
        <v>0</v>
      </c>
      <c r="F124" s="33">
        <v>340</v>
      </c>
      <c r="G124" s="33">
        <v>80</v>
      </c>
      <c r="H124" s="33">
        <v>0</v>
      </c>
      <c r="I124" s="32">
        <v>0</v>
      </c>
      <c r="J124" s="33">
        <v>0</v>
      </c>
      <c r="K124" s="33">
        <v>420</v>
      </c>
      <c r="L124" s="34">
        <v>0</v>
      </c>
    </row>
    <row r="125" spans="2:12" ht="15">
      <c r="B125" s="9"/>
      <c r="C125" s="10" t="s">
        <v>54</v>
      </c>
      <c r="D125" s="15">
        <v>100</v>
      </c>
      <c r="E125" s="24">
        <f>(E124*100)/$D$124</f>
        <v>0</v>
      </c>
      <c r="F125" s="25">
        <f aca="true" t="shared" si="49" ref="F125:L125">(F124*100)/$D$124</f>
        <v>80.95238095238095</v>
      </c>
      <c r="G125" s="25">
        <f t="shared" si="49"/>
        <v>19.047619047619047</v>
      </c>
      <c r="H125" s="25">
        <f t="shared" si="49"/>
        <v>0</v>
      </c>
      <c r="I125" s="24">
        <f t="shared" si="49"/>
        <v>0</v>
      </c>
      <c r="J125" s="25">
        <f t="shared" si="49"/>
        <v>0</v>
      </c>
      <c r="K125" s="25">
        <v>100</v>
      </c>
      <c r="L125" s="26">
        <f t="shared" si="49"/>
        <v>0</v>
      </c>
    </row>
    <row r="126" spans="2:12" ht="15">
      <c r="B126" s="7" t="s">
        <v>12</v>
      </c>
      <c r="C126" s="8" t="s">
        <v>31</v>
      </c>
      <c r="D126" s="36">
        <v>605</v>
      </c>
      <c r="E126" s="36">
        <v>510</v>
      </c>
      <c r="F126" s="35">
        <v>95</v>
      </c>
      <c r="G126" s="35">
        <v>0</v>
      </c>
      <c r="H126" s="35">
        <v>0</v>
      </c>
      <c r="I126" s="36">
        <v>0</v>
      </c>
      <c r="J126" s="35">
        <v>300</v>
      </c>
      <c r="K126" s="35">
        <v>305</v>
      </c>
      <c r="L126" s="37">
        <v>0</v>
      </c>
    </row>
    <row r="127" spans="2:12" ht="15">
      <c r="B127" s="7"/>
      <c r="C127" s="8" t="s">
        <v>54</v>
      </c>
      <c r="D127" s="22">
        <v>100</v>
      </c>
      <c r="E127" s="28">
        <f>(E126*100)/$D$126</f>
        <v>84.29752066115702</v>
      </c>
      <c r="F127" s="48">
        <f aca="true" t="shared" si="50" ref="F127:L127">(F126*100)/$D$126</f>
        <v>15.702479338842975</v>
      </c>
      <c r="G127" s="48">
        <f t="shared" si="50"/>
        <v>0</v>
      </c>
      <c r="H127" s="48">
        <f t="shared" si="50"/>
        <v>0</v>
      </c>
      <c r="I127" s="28">
        <f t="shared" si="50"/>
        <v>0</v>
      </c>
      <c r="J127" s="48">
        <f t="shared" si="50"/>
        <v>49.586776859504134</v>
      </c>
      <c r="K127" s="48">
        <v>50.413223140495866</v>
      </c>
      <c r="L127" s="27">
        <f t="shared" si="50"/>
        <v>0</v>
      </c>
    </row>
    <row r="128" spans="2:12" ht="15">
      <c r="B128" s="9" t="s">
        <v>13</v>
      </c>
      <c r="C128" s="10" t="s">
        <v>31</v>
      </c>
      <c r="D128" s="32">
        <v>13212</v>
      </c>
      <c r="E128" s="32">
        <v>2302</v>
      </c>
      <c r="F128" s="33">
        <v>10320</v>
      </c>
      <c r="G128" s="33">
        <v>590</v>
      </c>
      <c r="H128" s="33">
        <v>0</v>
      </c>
      <c r="I128" s="32">
        <v>0</v>
      </c>
      <c r="J128" s="33">
        <v>2702</v>
      </c>
      <c r="K128" s="33">
        <v>10274</v>
      </c>
      <c r="L128" s="34">
        <v>236</v>
      </c>
    </row>
    <row r="129" spans="2:12" ht="15">
      <c r="B129" s="9"/>
      <c r="C129" s="63" t="s">
        <v>54</v>
      </c>
      <c r="D129" s="15">
        <v>100</v>
      </c>
      <c r="E129" s="24">
        <f>(E128*100)/$D$128</f>
        <v>17.423554344535273</v>
      </c>
      <c r="F129" s="25">
        <f aca="true" t="shared" si="51" ref="F129:L129">(F128*100)/$D$128</f>
        <v>78.11080835603997</v>
      </c>
      <c r="G129" s="25">
        <f t="shared" si="51"/>
        <v>4.465637299424765</v>
      </c>
      <c r="H129" s="25">
        <f t="shared" si="51"/>
        <v>0</v>
      </c>
      <c r="I129" s="24">
        <f t="shared" si="51"/>
        <v>0</v>
      </c>
      <c r="J129" s="25">
        <f t="shared" si="51"/>
        <v>20.451105056009688</v>
      </c>
      <c r="K129" s="25">
        <v>77.7626400242204</v>
      </c>
      <c r="L129" s="26">
        <f t="shared" si="51"/>
        <v>1.7862549197699062</v>
      </c>
    </row>
    <row r="130" spans="2:12" ht="15">
      <c r="B130" s="7" t="s">
        <v>41</v>
      </c>
      <c r="C130" s="3" t="s">
        <v>31</v>
      </c>
      <c r="D130" s="36">
        <v>1132</v>
      </c>
      <c r="E130" s="36">
        <v>0</v>
      </c>
      <c r="F130" s="35">
        <v>1052</v>
      </c>
      <c r="G130" s="35">
        <v>80</v>
      </c>
      <c r="H130" s="35">
        <v>0</v>
      </c>
      <c r="I130" s="36">
        <v>0</v>
      </c>
      <c r="J130" s="35">
        <v>562</v>
      </c>
      <c r="K130" s="35">
        <v>570</v>
      </c>
      <c r="L130" s="37">
        <v>0</v>
      </c>
    </row>
    <row r="131" spans="2:12" ht="15">
      <c r="B131" s="7"/>
      <c r="C131" s="3" t="s">
        <v>54</v>
      </c>
      <c r="D131" s="22">
        <v>100</v>
      </c>
      <c r="E131" s="28">
        <f>(E130*100)/$D$130</f>
        <v>0</v>
      </c>
      <c r="F131" s="48">
        <f aca="true" t="shared" si="52" ref="F131:L131">(F130*100)/$D$130</f>
        <v>92.93286219081273</v>
      </c>
      <c r="G131" s="48">
        <f t="shared" si="52"/>
        <v>7.067137809187279</v>
      </c>
      <c r="H131" s="48">
        <f t="shared" si="52"/>
        <v>0</v>
      </c>
      <c r="I131" s="28">
        <f t="shared" si="52"/>
        <v>0</v>
      </c>
      <c r="J131" s="48">
        <f t="shared" si="52"/>
        <v>49.64664310954063</v>
      </c>
      <c r="K131" s="48">
        <v>50.35335689045937</v>
      </c>
      <c r="L131" s="27">
        <f t="shared" si="52"/>
        <v>0</v>
      </c>
    </row>
    <row r="132" spans="2:12" ht="15">
      <c r="B132" s="9" t="s">
        <v>42</v>
      </c>
      <c r="C132" s="11" t="s">
        <v>31</v>
      </c>
      <c r="D132" s="32">
        <v>19769</v>
      </c>
      <c r="E132" s="32">
        <v>4992</v>
      </c>
      <c r="F132" s="33">
        <v>14777</v>
      </c>
      <c r="G132" s="33">
        <v>0</v>
      </c>
      <c r="H132" s="33">
        <v>0</v>
      </c>
      <c r="I132" s="32">
        <v>710</v>
      </c>
      <c r="J132" s="33">
        <v>7215</v>
      </c>
      <c r="K132" s="33">
        <v>11604</v>
      </c>
      <c r="L132" s="34">
        <v>240</v>
      </c>
    </row>
    <row r="133" spans="2:12" ht="15">
      <c r="B133" s="9"/>
      <c r="C133" s="11" t="s">
        <v>54</v>
      </c>
      <c r="D133" s="15">
        <v>100</v>
      </c>
      <c r="E133" s="24">
        <f>(E132*100)/$D$132</f>
        <v>25.251656634124135</v>
      </c>
      <c r="F133" s="25">
        <f aca="true" t="shared" si="53" ref="F133:L133">(F132*100)/$D$132</f>
        <v>74.74834336587587</v>
      </c>
      <c r="G133" s="25">
        <f t="shared" si="53"/>
        <v>0</v>
      </c>
      <c r="H133" s="25">
        <f t="shared" si="53"/>
        <v>0</v>
      </c>
      <c r="I133" s="24">
        <f t="shared" si="53"/>
        <v>3.591481612625828</v>
      </c>
      <c r="J133" s="25">
        <f t="shared" si="53"/>
        <v>36.496534979007535</v>
      </c>
      <c r="K133" s="25">
        <v>58.69796145480297</v>
      </c>
      <c r="L133" s="26">
        <f t="shared" si="53"/>
        <v>1.2140219535636603</v>
      </c>
    </row>
    <row r="134" spans="2:12" ht="15">
      <c r="B134" s="7" t="s">
        <v>43</v>
      </c>
      <c r="C134" s="3" t="s">
        <v>31</v>
      </c>
      <c r="D134" s="36">
        <v>1482</v>
      </c>
      <c r="E134" s="36">
        <v>633</v>
      </c>
      <c r="F134" s="35">
        <v>753</v>
      </c>
      <c r="G134" s="35">
        <v>78</v>
      </c>
      <c r="H134" s="35">
        <v>18</v>
      </c>
      <c r="I134" s="36">
        <v>0</v>
      </c>
      <c r="J134" s="35">
        <v>434</v>
      </c>
      <c r="K134" s="35">
        <v>848</v>
      </c>
      <c r="L134" s="37">
        <v>200</v>
      </c>
    </row>
    <row r="135" spans="2:12" ht="15">
      <c r="B135" s="7"/>
      <c r="C135" s="3" t="s">
        <v>54</v>
      </c>
      <c r="D135" s="22">
        <v>100</v>
      </c>
      <c r="E135" s="28">
        <f>(E134*100)/$D$134</f>
        <v>42.71255060728745</v>
      </c>
      <c r="F135" s="48">
        <f aca="true" t="shared" si="54" ref="F135:L135">(F134*100)/$D$134</f>
        <v>50.80971659919028</v>
      </c>
      <c r="G135" s="48">
        <f t="shared" si="54"/>
        <v>5.2631578947368425</v>
      </c>
      <c r="H135" s="48">
        <f t="shared" si="54"/>
        <v>1.214574898785425</v>
      </c>
      <c r="I135" s="28">
        <f t="shared" si="54"/>
        <v>0</v>
      </c>
      <c r="J135" s="48">
        <f t="shared" si="54"/>
        <v>29.284750337381915</v>
      </c>
      <c r="K135" s="48">
        <v>57.2199730094467</v>
      </c>
      <c r="L135" s="27">
        <f t="shared" si="54"/>
        <v>13.49527665317139</v>
      </c>
    </row>
    <row r="136" spans="2:12" ht="15">
      <c r="B136" s="9" t="s">
        <v>44</v>
      </c>
      <c r="C136" s="11" t="s">
        <v>31</v>
      </c>
      <c r="D136" s="32">
        <v>953</v>
      </c>
      <c r="E136" s="32">
        <v>291</v>
      </c>
      <c r="F136" s="33">
        <v>662</v>
      </c>
      <c r="G136" s="33">
        <v>0</v>
      </c>
      <c r="H136" s="33">
        <v>0</v>
      </c>
      <c r="I136" s="32">
        <v>42</v>
      </c>
      <c r="J136" s="33">
        <v>25</v>
      </c>
      <c r="K136" s="33">
        <v>886</v>
      </c>
      <c r="L136" s="34">
        <v>0</v>
      </c>
    </row>
    <row r="137" spans="2:12" ht="15">
      <c r="B137" s="9"/>
      <c r="C137" s="11" t="s">
        <v>54</v>
      </c>
      <c r="D137" s="15">
        <v>100</v>
      </c>
      <c r="E137" s="24">
        <f>(E136*100)/$D$136</f>
        <v>30.535152151101784</v>
      </c>
      <c r="F137" s="25">
        <f aca="true" t="shared" si="55" ref="F137:L137">(F136*100)/$D$136</f>
        <v>69.46484784889822</v>
      </c>
      <c r="G137" s="25">
        <f t="shared" si="55"/>
        <v>0</v>
      </c>
      <c r="H137" s="25">
        <f t="shared" si="55"/>
        <v>0</v>
      </c>
      <c r="I137" s="24">
        <f t="shared" si="55"/>
        <v>4.4071353620146905</v>
      </c>
      <c r="J137" s="25">
        <f t="shared" si="55"/>
        <v>2.6232948583420774</v>
      </c>
      <c r="K137" s="25">
        <v>92.96956977964324</v>
      </c>
      <c r="L137" s="26">
        <f t="shared" si="55"/>
        <v>0</v>
      </c>
    </row>
    <row r="138" spans="2:12" ht="15">
      <c r="B138" s="7" t="s">
        <v>45</v>
      </c>
      <c r="C138" s="8" t="s">
        <v>31</v>
      </c>
      <c r="D138" s="36">
        <v>9261</v>
      </c>
      <c r="E138" s="36">
        <v>15</v>
      </c>
      <c r="F138" s="35">
        <v>9246</v>
      </c>
      <c r="G138" s="35">
        <v>0</v>
      </c>
      <c r="H138" s="35">
        <v>0</v>
      </c>
      <c r="I138" s="36">
        <v>320</v>
      </c>
      <c r="J138" s="35">
        <v>1436</v>
      </c>
      <c r="K138" s="35">
        <v>7505</v>
      </c>
      <c r="L138" s="37">
        <v>0</v>
      </c>
    </row>
    <row r="139" spans="2:12" ht="15">
      <c r="B139" s="7"/>
      <c r="C139" s="8" t="s">
        <v>54</v>
      </c>
      <c r="D139" s="22">
        <v>100</v>
      </c>
      <c r="E139" s="28">
        <f>(E138*100)/$D$138</f>
        <v>0.16196954972465177</v>
      </c>
      <c r="F139" s="48">
        <f aca="true" t="shared" si="56" ref="F139:L139">(F138*100)/$D$138</f>
        <v>99.83803045027535</v>
      </c>
      <c r="G139" s="48">
        <f t="shared" si="56"/>
        <v>0</v>
      </c>
      <c r="H139" s="48">
        <f t="shared" si="56"/>
        <v>0</v>
      </c>
      <c r="I139" s="28">
        <f t="shared" si="56"/>
        <v>3.4553503941259045</v>
      </c>
      <c r="J139" s="48">
        <f t="shared" si="56"/>
        <v>15.505884893639996</v>
      </c>
      <c r="K139" s="48">
        <v>81.0387647122341</v>
      </c>
      <c r="L139" s="27">
        <f t="shared" si="56"/>
        <v>0</v>
      </c>
    </row>
    <row r="140" spans="2:12" ht="15">
      <c r="B140" s="9" t="s">
        <v>14</v>
      </c>
      <c r="C140" s="10" t="s">
        <v>31</v>
      </c>
      <c r="D140" s="32">
        <v>53254</v>
      </c>
      <c r="E140" s="32">
        <v>26668</v>
      </c>
      <c r="F140" s="33">
        <v>23200</v>
      </c>
      <c r="G140" s="33">
        <v>3246</v>
      </c>
      <c r="H140" s="33">
        <v>140</v>
      </c>
      <c r="I140" s="32">
        <v>289</v>
      </c>
      <c r="J140" s="33">
        <v>5413</v>
      </c>
      <c r="K140" s="33">
        <v>40352</v>
      </c>
      <c r="L140" s="34">
        <v>7200</v>
      </c>
    </row>
    <row r="141" spans="2:12" ht="15">
      <c r="B141" s="9"/>
      <c r="C141" s="10" t="s">
        <v>54</v>
      </c>
      <c r="D141" s="15">
        <v>100</v>
      </c>
      <c r="E141" s="24">
        <f>(E140*100)/$D$140</f>
        <v>50.076989521913845</v>
      </c>
      <c r="F141" s="25">
        <f aca="true" t="shared" si="57" ref="F141:L141">(F140*100)/$D$140</f>
        <v>43.56480264393285</v>
      </c>
      <c r="G141" s="25">
        <f t="shared" si="57"/>
        <v>6.095316783715777</v>
      </c>
      <c r="H141" s="25">
        <f t="shared" si="57"/>
        <v>0.2628910504375258</v>
      </c>
      <c r="I141" s="24">
        <f t="shared" si="57"/>
        <v>0.5426822398317497</v>
      </c>
      <c r="J141" s="25">
        <f t="shared" si="57"/>
        <v>10.164494685845195</v>
      </c>
      <c r="K141" s="25">
        <v>75.77271190896458</v>
      </c>
      <c r="L141" s="26">
        <f t="shared" si="57"/>
        <v>13.52011116535847</v>
      </c>
    </row>
    <row r="142" spans="2:12" ht="15">
      <c r="B142" s="7" t="s">
        <v>15</v>
      </c>
      <c r="C142" s="8" t="s">
        <v>31</v>
      </c>
      <c r="D142" s="36">
        <v>20019</v>
      </c>
      <c r="E142" s="36">
        <v>2429</v>
      </c>
      <c r="F142" s="35">
        <v>15944</v>
      </c>
      <c r="G142" s="35">
        <v>1576</v>
      </c>
      <c r="H142" s="35">
        <v>70</v>
      </c>
      <c r="I142" s="36">
        <v>13</v>
      </c>
      <c r="J142" s="35">
        <v>1002</v>
      </c>
      <c r="K142" s="35">
        <v>17609</v>
      </c>
      <c r="L142" s="37">
        <v>1395</v>
      </c>
    </row>
    <row r="143" spans="2:12" ht="15">
      <c r="B143" s="7"/>
      <c r="C143" s="8" t="s">
        <v>54</v>
      </c>
      <c r="D143" s="22">
        <v>100</v>
      </c>
      <c r="E143" s="28">
        <f>(E142*100)/$D$142</f>
        <v>12.133473200459564</v>
      </c>
      <c r="F143" s="48">
        <f aca="true" t="shared" si="58" ref="F143:L143">(F142*100)/$D$142</f>
        <v>79.64433787901494</v>
      </c>
      <c r="G143" s="48">
        <f t="shared" si="58"/>
        <v>7.872521104950297</v>
      </c>
      <c r="H143" s="48">
        <f t="shared" si="58"/>
        <v>0.34966781557520354</v>
      </c>
      <c r="I143" s="28">
        <f t="shared" si="58"/>
        <v>0.06493830860682352</v>
      </c>
      <c r="J143" s="48">
        <f t="shared" si="58"/>
        <v>5.005245017233628</v>
      </c>
      <c r="K143" s="48">
        <v>87.96143663519656</v>
      </c>
      <c r="L143" s="27">
        <f t="shared" si="58"/>
        <v>6.9683800389629855</v>
      </c>
    </row>
    <row r="144" spans="2:12" ht="15">
      <c r="B144" s="9" t="s">
        <v>46</v>
      </c>
      <c r="C144" s="10" t="s">
        <v>31</v>
      </c>
      <c r="D144" s="32">
        <v>21563</v>
      </c>
      <c r="E144" s="32">
        <v>11010</v>
      </c>
      <c r="F144" s="33">
        <v>10553</v>
      </c>
      <c r="G144" s="33">
        <v>0</v>
      </c>
      <c r="H144" s="33">
        <v>0</v>
      </c>
      <c r="I144" s="32">
        <v>0</v>
      </c>
      <c r="J144" s="33">
        <v>14188</v>
      </c>
      <c r="K144" s="33">
        <v>7375</v>
      </c>
      <c r="L144" s="34">
        <v>0</v>
      </c>
    </row>
    <row r="145" spans="2:12" ht="15">
      <c r="B145" s="9"/>
      <c r="C145" s="10" t="s">
        <v>54</v>
      </c>
      <c r="D145" s="15">
        <v>100</v>
      </c>
      <c r="E145" s="24">
        <f>(E144*100)/$D$144</f>
        <v>51.059685572508464</v>
      </c>
      <c r="F145" s="25">
        <f aca="true" t="shared" si="59" ref="F145:L145">(F144*100)/$D$144</f>
        <v>48.940314427491536</v>
      </c>
      <c r="G145" s="25">
        <f t="shared" si="59"/>
        <v>0</v>
      </c>
      <c r="H145" s="25">
        <f t="shared" si="59"/>
        <v>0</v>
      </c>
      <c r="I145" s="24">
        <f t="shared" si="59"/>
        <v>0</v>
      </c>
      <c r="J145" s="25">
        <f t="shared" si="59"/>
        <v>65.79789454157584</v>
      </c>
      <c r="K145" s="25">
        <v>34.20210545842415</v>
      </c>
      <c r="L145" s="26">
        <f t="shared" si="59"/>
        <v>0</v>
      </c>
    </row>
    <row r="146" spans="2:12" ht="15">
      <c r="B146" s="7" t="s">
        <v>16</v>
      </c>
      <c r="C146" s="8" t="s">
        <v>31</v>
      </c>
      <c r="D146" s="36">
        <v>51038</v>
      </c>
      <c r="E146" s="36">
        <v>27024</v>
      </c>
      <c r="F146" s="35">
        <v>13364</v>
      </c>
      <c r="G146" s="35">
        <v>4000</v>
      </c>
      <c r="H146" s="35">
        <v>6650</v>
      </c>
      <c r="I146" s="36">
        <v>3450</v>
      </c>
      <c r="J146" s="35">
        <v>18529</v>
      </c>
      <c r="K146" s="35">
        <v>19689</v>
      </c>
      <c r="L146" s="37">
        <v>9370</v>
      </c>
    </row>
    <row r="147" spans="2:12" ht="15">
      <c r="B147" s="7"/>
      <c r="C147" s="8" t="s">
        <v>54</v>
      </c>
      <c r="D147" s="22">
        <v>100</v>
      </c>
      <c r="E147" s="28">
        <f>(E146*100)/$D$146</f>
        <v>52.948783259532114</v>
      </c>
      <c r="F147" s="48">
        <f aca="true" t="shared" si="60" ref="F147:L147">(F146*100)/$D$146</f>
        <v>26.18441161487519</v>
      </c>
      <c r="G147" s="48">
        <f t="shared" si="60"/>
        <v>7.837297699753125</v>
      </c>
      <c r="H147" s="48">
        <f t="shared" si="60"/>
        <v>13.02950742583957</v>
      </c>
      <c r="I147" s="28">
        <f t="shared" si="60"/>
        <v>6.75966926603707</v>
      </c>
      <c r="J147" s="48">
        <f t="shared" si="60"/>
        <v>36.304322269681414</v>
      </c>
      <c r="K147" s="48">
        <v>38.57713860260982</v>
      </c>
      <c r="L147" s="27">
        <f t="shared" si="60"/>
        <v>18.358869861671696</v>
      </c>
    </row>
    <row r="148" spans="2:12" ht="15">
      <c r="B148" s="9" t="s">
        <v>47</v>
      </c>
      <c r="C148" s="10" t="s">
        <v>31</v>
      </c>
      <c r="D148" s="32">
        <v>1796</v>
      </c>
      <c r="E148" s="32">
        <v>85</v>
      </c>
      <c r="F148" s="33">
        <v>1321</v>
      </c>
      <c r="G148" s="33">
        <v>10</v>
      </c>
      <c r="H148" s="33">
        <v>380</v>
      </c>
      <c r="I148" s="32">
        <v>0</v>
      </c>
      <c r="J148" s="33">
        <v>50</v>
      </c>
      <c r="K148" s="33">
        <v>1366</v>
      </c>
      <c r="L148" s="34">
        <v>380</v>
      </c>
    </row>
    <row r="149" spans="2:12" ht="15">
      <c r="B149" s="9"/>
      <c r="C149" s="10" t="s">
        <v>54</v>
      </c>
      <c r="D149" s="15">
        <v>100</v>
      </c>
      <c r="E149" s="24">
        <f>(E148*100)/$D$148</f>
        <v>4.732739420935412</v>
      </c>
      <c r="F149" s="25">
        <f aca="true" t="shared" si="61" ref="F149:L149">(F148*100)/$D$148</f>
        <v>73.55233853006682</v>
      </c>
      <c r="G149" s="25">
        <f t="shared" si="61"/>
        <v>0.5567928730512249</v>
      </c>
      <c r="H149" s="25">
        <f t="shared" si="61"/>
        <v>21.15812917594655</v>
      </c>
      <c r="I149" s="24">
        <f t="shared" si="61"/>
        <v>0</v>
      </c>
      <c r="J149" s="25">
        <f t="shared" si="61"/>
        <v>2.7839643652561246</v>
      </c>
      <c r="K149" s="25">
        <v>76.05790645879733</v>
      </c>
      <c r="L149" s="26">
        <f t="shared" si="61"/>
        <v>21.15812917594655</v>
      </c>
    </row>
    <row r="150" spans="2:12" ht="15">
      <c r="B150" s="7" t="s">
        <v>17</v>
      </c>
      <c r="C150" s="8" t="s">
        <v>31</v>
      </c>
      <c r="D150" s="36">
        <v>4113</v>
      </c>
      <c r="E150" s="36">
        <v>120</v>
      </c>
      <c r="F150" s="35">
        <v>1859</v>
      </c>
      <c r="G150" s="35">
        <v>1731</v>
      </c>
      <c r="H150" s="35">
        <v>403</v>
      </c>
      <c r="I150" s="36">
        <v>0</v>
      </c>
      <c r="J150" s="35">
        <v>1348</v>
      </c>
      <c r="K150" s="35">
        <v>2765</v>
      </c>
      <c r="L150" s="37">
        <v>0</v>
      </c>
    </row>
    <row r="151" spans="2:12" ht="15">
      <c r="B151" s="7"/>
      <c r="C151" s="8" t="s">
        <v>54</v>
      </c>
      <c r="D151" s="22">
        <v>100</v>
      </c>
      <c r="E151" s="28">
        <f>(E150*100)/$D$150</f>
        <v>2.917578409919767</v>
      </c>
      <c r="F151" s="48">
        <f aca="true" t="shared" si="62" ref="F151:L151">(F150*100)/$D$150</f>
        <v>45.19815220034038</v>
      </c>
      <c r="G151" s="48">
        <f t="shared" si="62"/>
        <v>42.08606856309263</v>
      </c>
      <c r="H151" s="48">
        <f t="shared" si="62"/>
        <v>9.798200826647216</v>
      </c>
      <c r="I151" s="28">
        <f t="shared" si="62"/>
        <v>0</v>
      </c>
      <c r="J151" s="48">
        <f t="shared" si="62"/>
        <v>32.77413080476538</v>
      </c>
      <c r="K151" s="48">
        <v>67.22586919523462</v>
      </c>
      <c r="L151" s="27">
        <f t="shared" si="62"/>
        <v>0</v>
      </c>
    </row>
    <row r="152" spans="2:12" ht="15">
      <c r="B152" s="9" t="s">
        <v>18</v>
      </c>
      <c r="C152" s="10" t="s">
        <v>31</v>
      </c>
      <c r="D152" s="32">
        <v>560</v>
      </c>
      <c r="E152" s="32">
        <v>0</v>
      </c>
      <c r="F152" s="33">
        <v>490</v>
      </c>
      <c r="G152" s="33">
        <v>70</v>
      </c>
      <c r="H152" s="33">
        <v>0</v>
      </c>
      <c r="I152" s="32">
        <v>0</v>
      </c>
      <c r="J152" s="33">
        <v>0</v>
      </c>
      <c r="K152" s="33">
        <v>560</v>
      </c>
      <c r="L152" s="34">
        <v>0</v>
      </c>
    </row>
    <row r="153" spans="2:12" ht="15">
      <c r="B153" s="9"/>
      <c r="C153" s="10" t="s">
        <v>54</v>
      </c>
      <c r="D153" s="15">
        <v>100</v>
      </c>
      <c r="E153" s="24">
        <f>(E152*100)/$D$152</f>
        <v>0</v>
      </c>
      <c r="F153" s="25">
        <f aca="true" t="shared" si="63" ref="F153:L153">(F152*100)/$D$152</f>
        <v>87.5</v>
      </c>
      <c r="G153" s="25">
        <f t="shared" si="63"/>
        <v>12.5</v>
      </c>
      <c r="H153" s="25">
        <f t="shared" si="63"/>
        <v>0</v>
      </c>
      <c r="I153" s="24">
        <f t="shared" si="63"/>
        <v>0</v>
      </c>
      <c r="J153" s="25">
        <f t="shared" si="63"/>
        <v>0</v>
      </c>
      <c r="K153" s="25">
        <v>100</v>
      </c>
      <c r="L153" s="26">
        <f t="shared" si="63"/>
        <v>0</v>
      </c>
    </row>
    <row r="154" spans="2:12" ht="15">
      <c r="B154" s="7" t="s">
        <v>19</v>
      </c>
      <c r="C154" s="8" t="s">
        <v>31</v>
      </c>
      <c r="D154" s="36">
        <v>8835</v>
      </c>
      <c r="E154" s="36">
        <v>2584</v>
      </c>
      <c r="F154" s="35">
        <v>6251</v>
      </c>
      <c r="G154" s="35">
        <v>0</v>
      </c>
      <c r="H154" s="35">
        <v>0</v>
      </c>
      <c r="I154" s="36">
        <v>0</v>
      </c>
      <c r="J154" s="35">
        <v>0</v>
      </c>
      <c r="K154" s="35">
        <v>8835</v>
      </c>
      <c r="L154" s="37">
        <v>0</v>
      </c>
    </row>
    <row r="155" spans="2:12" ht="15">
      <c r="B155" s="7"/>
      <c r="C155" s="8" t="s">
        <v>54</v>
      </c>
      <c r="D155" s="22">
        <v>100</v>
      </c>
      <c r="E155" s="28">
        <f>(E154*100)/$D$154</f>
        <v>29.247311827956988</v>
      </c>
      <c r="F155" s="48">
        <f aca="true" t="shared" si="64" ref="F155:L155">(F154*100)/$D$154</f>
        <v>70.75268817204301</v>
      </c>
      <c r="G155" s="48">
        <f t="shared" si="64"/>
        <v>0</v>
      </c>
      <c r="H155" s="48">
        <f t="shared" si="64"/>
        <v>0</v>
      </c>
      <c r="I155" s="28">
        <f t="shared" si="64"/>
        <v>0</v>
      </c>
      <c r="J155" s="48">
        <f t="shared" si="64"/>
        <v>0</v>
      </c>
      <c r="K155" s="48">
        <v>100</v>
      </c>
      <c r="L155" s="27">
        <f t="shared" si="64"/>
        <v>0</v>
      </c>
    </row>
    <row r="156" spans="2:12" ht="15">
      <c r="B156" s="9" t="s">
        <v>20</v>
      </c>
      <c r="C156" s="10" t="s">
        <v>31</v>
      </c>
      <c r="D156" s="32">
        <v>14483</v>
      </c>
      <c r="E156" s="32">
        <v>3222</v>
      </c>
      <c r="F156" s="33">
        <v>10920</v>
      </c>
      <c r="G156" s="33">
        <v>321</v>
      </c>
      <c r="H156" s="33">
        <v>20</v>
      </c>
      <c r="I156" s="32">
        <v>0</v>
      </c>
      <c r="J156" s="33">
        <v>0</v>
      </c>
      <c r="K156" s="33">
        <v>14463</v>
      </c>
      <c r="L156" s="34">
        <v>20</v>
      </c>
    </row>
    <row r="157" spans="2:12" ht="15">
      <c r="B157" s="9"/>
      <c r="C157" s="10" t="s">
        <v>54</v>
      </c>
      <c r="D157" s="15">
        <v>100</v>
      </c>
      <c r="E157" s="24">
        <f>(E156*100)/$D$156</f>
        <v>22.24677207760823</v>
      </c>
      <c r="F157" s="25">
        <f aca="true" t="shared" si="65" ref="F157:L157">(F156*100)/$D$156</f>
        <v>75.39874335427743</v>
      </c>
      <c r="G157" s="25">
        <f t="shared" si="65"/>
        <v>2.216391631568045</v>
      </c>
      <c r="H157" s="25">
        <f t="shared" si="65"/>
        <v>0.13809293654629565</v>
      </c>
      <c r="I157" s="24">
        <f t="shared" si="65"/>
        <v>0</v>
      </c>
      <c r="J157" s="25">
        <f t="shared" si="65"/>
        <v>0</v>
      </c>
      <c r="K157" s="25">
        <v>99.8619070634537</v>
      </c>
      <c r="L157" s="26">
        <f t="shared" si="65"/>
        <v>0.13809293654629565</v>
      </c>
    </row>
    <row r="158" spans="2:12" ht="15">
      <c r="B158" s="7" t="s">
        <v>48</v>
      </c>
      <c r="C158" s="8" t="s">
        <v>31</v>
      </c>
      <c r="D158" s="36">
        <v>1443</v>
      </c>
      <c r="E158" s="36">
        <v>1273</v>
      </c>
      <c r="F158" s="35">
        <v>170</v>
      </c>
      <c r="G158" s="35">
        <v>0</v>
      </c>
      <c r="H158" s="35">
        <v>0</v>
      </c>
      <c r="I158" s="36">
        <v>0</v>
      </c>
      <c r="J158" s="35">
        <v>90</v>
      </c>
      <c r="K158" s="35">
        <v>1353</v>
      </c>
      <c r="L158" s="37">
        <v>0</v>
      </c>
    </row>
    <row r="159" spans="2:12" ht="15">
      <c r="B159" s="7"/>
      <c r="C159" s="8" t="s">
        <v>54</v>
      </c>
      <c r="D159" s="22">
        <v>100</v>
      </c>
      <c r="E159" s="28">
        <f>(E158*100)/$D$158</f>
        <v>88.21898821898822</v>
      </c>
      <c r="F159" s="48">
        <f aca="true" t="shared" si="66" ref="F159:L159">(F158*100)/$D$158</f>
        <v>11.781011781011781</v>
      </c>
      <c r="G159" s="48">
        <f t="shared" si="66"/>
        <v>0</v>
      </c>
      <c r="H159" s="48">
        <f t="shared" si="66"/>
        <v>0</v>
      </c>
      <c r="I159" s="28">
        <f t="shared" si="66"/>
        <v>0</v>
      </c>
      <c r="J159" s="48">
        <f t="shared" si="66"/>
        <v>6.237006237006237</v>
      </c>
      <c r="K159" s="48">
        <v>93.76299376299376</v>
      </c>
      <c r="L159" s="27">
        <f t="shared" si="66"/>
        <v>0</v>
      </c>
    </row>
    <row r="160" spans="2:12" ht="15">
      <c r="B160" s="9" t="s">
        <v>21</v>
      </c>
      <c r="C160" s="10" t="s">
        <v>31</v>
      </c>
      <c r="D160" s="32">
        <v>8453</v>
      </c>
      <c r="E160" s="32">
        <v>295</v>
      </c>
      <c r="F160" s="33">
        <v>7458</v>
      </c>
      <c r="G160" s="33">
        <v>700</v>
      </c>
      <c r="H160" s="33">
        <v>0</v>
      </c>
      <c r="I160" s="32">
        <v>15</v>
      </c>
      <c r="J160" s="33">
        <v>3228</v>
      </c>
      <c r="K160" s="33">
        <v>5210</v>
      </c>
      <c r="L160" s="34">
        <v>0</v>
      </c>
    </row>
    <row r="161" spans="2:12" ht="15">
      <c r="B161" s="9"/>
      <c r="C161" s="10" t="s">
        <v>54</v>
      </c>
      <c r="D161" s="15">
        <v>100</v>
      </c>
      <c r="E161" s="24">
        <f>(E160*100)/$D$160</f>
        <v>3.4898852478410034</v>
      </c>
      <c r="F161" s="25">
        <f aca="true" t="shared" si="67" ref="F161:L161">(F160*100)/$D$160</f>
        <v>88.22903111321425</v>
      </c>
      <c r="G161" s="25">
        <f t="shared" si="67"/>
        <v>8.281083638944754</v>
      </c>
      <c r="H161" s="25">
        <f t="shared" si="67"/>
        <v>0</v>
      </c>
      <c r="I161" s="24">
        <f t="shared" si="67"/>
        <v>0.17745179226310187</v>
      </c>
      <c r="J161" s="25">
        <f t="shared" si="67"/>
        <v>38.18762569501952</v>
      </c>
      <c r="K161" s="25">
        <v>61.63492251271738</v>
      </c>
      <c r="L161" s="26">
        <f t="shared" si="67"/>
        <v>0</v>
      </c>
    </row>
    <row r="162" spans="2:12" ht="15">
      <c r="B162" s="7" t="s">
        <v>49</v>
      </c>
      <c r="C162" s="8" t="s">
        <v>31</v>
      </c>
      <c r="D162" s="36">
        <v>6740</v>
      </c>
      <c r="E162" s="36">
        <v>2000</v>
      </c>
      <c r="F162" s="35">
        <v>4740</v>
      </c>
      <c r="G162" s="35">
        <v>0</v>
      </c>
      <c r="H162" s="35">
        <v>0</v>
      </c>
      <c r="I162" s="36">
        <v>950</v>
      </c>
      <c r="J162" s="35">
        <v>2540</v>
      </c>
      <c r="K162" s="35">
        <v>3250</v>
      </c>
      <c r="L162" s="37">
        <v>0</v>
      </c>
    </row>
    <row r="163" spans="2:12" ht="15">
      <c r="B163" s="7"/>
      <c r="C163" s="8" t="s">
        <v>54</v>
      </c>
      <c r="D163" s="22">
        <v>100</v>
      </c>
      <c r="E163" s="28">
        <f>(E162*100)/$D$162</f>
        <v>29.673590504451038</v>
      </c>
      <c r="F163" s="48">
        <f aca="true" t="shared" si="68" ref="F163:L163">(F162*100)/$D$162</f>
        <v>70.32640949554896</v>
      </c>
      <c r="G163" s="48">
        <f t="shared" si="68"/>
        <v>0</v>
      </c>
      <c r="H163" s="48">
        <f t="shared" si="68"/>
        <v>0</v>
      </c>
      <c r="I163" s="28">
        <f t="shared" si="68"/>
        <v>14.094955489614243</v>
      </c>
      <c r="J163" s="48">
        <f t="shared" si="68"/>
        <v>37.68545994065282</v>
      </c>
      <c r="K163" s="48">
        <v>48.21958456973294</v>
      </c>
      <c r="L163" s="27">
        <f t="shared" si="68"/>
        <v>0</v>
      </c>
    </row>
    <row r="164" spans="2:12" ht="15">
      <c r="B164" s="9" t="s">
        <v>22</v>
      </c>
      <c r="C164" s="10" t="s">
        <v>31</v>
      </c>
      <c r="D164" s="32">
        <v>41899</v>
      </c>
      <c r="E164" s="32">
        <v>31090</v>
      </c>
      <c r="F164" s="33">
        <v>10719</v>
      </c>
      <c r="G164" s="33">
        <v>0</v>
      </c>
      <c r="H164" s="33">
        <v>90</v>
      </c>
      <c r="I164" s="32">
        <v>0</v>
      </c>
      <c r="J164" s="33">
        <v>13695</v>
      </c>
      <c r="K164" s="33">
        <v>28114</v>
      </c>
      <c r="L164" s="34">
        <v>90</v>
      </c>
    </row>
    <row r="165" spans="2:12" ht="15">
      <c r="B165" s="9"/>
      <c r="C165" s="10" t="s">
        <v>54</v>
      </c>
      <c r="D165" s="15">
        <v>100</v>
      </c>
      <c r="E165" s="24">
        <f>(E164*100)/$D$164</f>
        <v>74.20224826368171</v>
      </c>
      <c r="F165" s="25">
        <f aca="true" t="shared" si="69" ref="F165:L165">(F164*100)/$D$164</f>
        <v>25.582949473734455</v>
      </c>
      <c r="G165" s="25">
        <f t="shared" si="69"/>
        <v>0</v>
      </c>
      <c r="H165" s="25">
        <f t="shared" si="69"/>
        <v>0.21480226258383256</v>
      </c>
      <c r="I165" s="24">
        <f t="shared" si="69"/>
        <v>0</v>
      </c>
      <c r="J165" s="25">
        <f t="shared" si="69"/>
        <v>32.68574428983985</v>
      </c>
      <c r="K165" s="25">
        <v>67.09945344757631</v>
      </c>
      <c r="L165" s="26">
        <f t="shared" si="69"/>
        <v>0.21480226258383256</v>
      </c>
    </row>
    <row r="166" spans="2:12" ht="15">
      <c r="B166" s="7" t="s">
        <v>23</v>
      </c>
      <c r="C166" s="8" t="s">
        <v>31</v>
      </c>
      <c r="D166" s="36">
        <v>3702</v>
      </c>
      <c r="E166" s="36">
        <v>541</v>
      </c>
      <c r="F166" s="35">
        <v>3062</v>
      </c>
      <c r="G166" s="35">
        <v>99</v>
      </c>
      <c r="H166" s="35">
        <v>0</v>
      </c>
      <c r="I166" s="36">
        <v>0</v>
      </c>
      <c r="J166" s="35">
        <v>2746</v>
      </c>
      <c r="K166" s="35">
        <v>849</v>
      </c>
      <c r="L166" s="37">
        <v>107</v>
      </c>
    </row>
    <row r="167" spans="2:12" ht="15">
      <c r="B167" s="7"/>
      <c r="C167" s="8" t="s">
        <v>54</v>
      </c>
      <c r="D167" s="22">
        <v>100</v>
      </c>
      <c r="E167" s="28">
        <f>(E166*100)/$D$166</f>
        <v>14.613722312263642</v>
      </c>
      <c r="F167" s="48">
        <f aca="true" t="shared" si="70" ref="F167:L167">(F166*100)/$D$166</f>
        <v>82.71204754186925</v>
      </c>
      <c r="G167" s="48">
        <f t="shared" si="70"/>
        <v>2.674230145867099</v>
      </c>
      <c r="H167" s="48">
        <f t="shared" si="70"/>
        <v>0</v>
      </c>
      <c r="I167" s="28">
        <f t="shared" si="70"/>
        <v>0</v>
      </c>
      <c r="J167" s="48">
        <f t="shared" si="70"/>
        <v>74.1761210156672</v>
      </c>
      <c r="K167" s="48">
        <v>22.93354943273906</v>
      </c>
      <c r="L167" s="27">
        <f t="shared" si="70"/>
        <v>2.8903295515937333</v>
      </c>
    </row>
    <row r="168" spans="2:12" ht="15">
      <c r="B168" s="9" t="s">
        <v>24</v>
      </c>
      <c r="C168" s="10" t="s">
        <v>31</v>
      </c>
      <c r="D168" s="32">
        <v>6361</v>
      </c>
      <c r="E168" s="32">
        <v>2705</v>
      </c>
      <c r="F168" s="33">
        <v>3656</v>
      </c>
      <c r="G168" s="33">
        <v>0</v>
      </c>
      <c r="H168" s="33">
        <v>0</v>
      </c>
      <c r="I168" s="32">
        <v>230</v>
      </c>
      <c r="J168" s="33">
        <v>1270</v>
      </c>
      <c r="K168" s="33">
        <v>4861</v>
      </c>
      <c r="L168" s="34">
        <v>0</v>
      </c>
    </row>
    <row r="169" spans="2:12" ht="15">
      <c r="B169" s="9"/>
      <c r="C169" s="10" t="s">
        <v>54</v>
      </c>
      <c r="D169" s="15">
        <v>100</v>
      </c>
      <c r="E169" s="24">
        <f>(E168*100)/$D$168</f>
        <v>42.5247602578211</v>
      </c>
      <c r="F169" s="25">
        <f aca="true" t="shared" si="71" ref="F169:L169">(F168*100)/$D$168</f>
        <v>57.4752397421789</v>
      </c>
      <c r="G169" s="25">
        <f t="shared" si="71"/>
        <v>0</v>
      </c>
      <c r="H169" s="25">
        <f t="shared" si="71"/>
        <v>0</v>
      </c>
      <c r="I169" s="24">
        <f t="shared" si="71"/>
        <v>3.615783681811036</v>
      </c>
      <c r="J169" s="25">
        <f t="shared" si="71"/>
        <v>19.965414243043547</v>
      </c>
      <c r="K169" s="25">
        <v>76.41880207514542</v>
      </c>
      <c r="L169" s="26">
        <f t="shared" si="71"/>
        <v>0</v>
      </c>
    </row>
    <row r="170" spans="2:12" ht="15">
      <c r="B170" s="7" t="s">
        <v>25</v>
      </c>
      <c r="C170" s="8" t="s">
        <v>31</v>
      </c>
      <c r="D170" s="36">
        <v>11919</v>
      </c>
      <c r="E170" s="36">
        <v>7711</v>
      </c>
      <c r="F170" s="35">
        <v>4178</v>
      </c>
      <c r="G170" s="35">
        <v>0</v>
      </c>
      <c r="H170" s="35">
        <v>30</v>
      </c>
      <c r="I170" s="36">
        <v>0</v>
      </c>
      <c r="J170" s="35">
        <v>1320</v>
      </c>
      <c r="K170" s="35">
        <v>10569</v>
      </c>
      <c r="L170" s="37">
        <v>30</v>
      </c>
    </row>
    <row r="171" spans="2:12" ht="15">
      <c r="B171" s="7"/>
      <c r="C171" s="8" t="s">
        <v>54</v>
      </c>
      <c r="D171" s="22">
        <v>100</v>
      </c>
      <c r="E171" s="28">
        <f>(E170*100)/$D$170</f>
        <v>64.69502475039852</v>
      </c>
      <c r="F171" s="48">
        <f aca="true" t="shared" si="72" ref="F171:L171">(F170*100)/$D$170</f>
        <v>35.05327628156724</v>
      </c>
      <c r="G171" s="48">
        <f t="shared" si="72"/>
        <v>0</v>
      </c>
      <c r="H171" s="48">
        <f t="shared" si="72"/>
        <v>0.2516989680342311</v>
      </c>
      <c r="I171" s="28">
        <f t="shared" si="72"/>
        <v>0</v>
      </c>
      <c r="J171" s="48">
        <f t="shared" si="72"/>
        <v>11.074754593506167</v>
      </c>
      <c r="K171" s="48">
        <v>88.6735464384596</v>
      </c>
      <c r="L171" s="27">
        <f t="shared" si="72"/>
        <v>0.2516989680342311</v>
      </c>
    </row>
    <row r="172" spans="2:12" ht="15">
      <c r="B172" s="9" t="s">
        <v>26</v>
      </c>
      <c r="C172" s="10" t="s">
        <v>31</v>
      </c>
      <c r="D172" s="32">
        <v>3466</v>
      </c>
      <c r="E172" s="32">
        <v>0</v>
      </c>
      <c r="F172" s="33">
        <v>2691</v>
      </c>
      <c r="G172" s="33">
        <v>120</v>
      </c>
      <c r="H172" s="33">
        <v>655</v>
      </c>
      <c r="I172" s="32">
        <v>0</v>
      </c>
      <c r="J172" s="33">
        <v>250</v>
      </c>
      <c r="K172" s="33">
        <v>3216</v>
      </c>
      <c r="L172" s="34">
        <v>0</v>
      </c>
    </row>
    <row r="173" spans="2:12" ht="15">
      <c r="B173" s="9"/>
      <c r="C173" s="10" t="s">
        <v>54</v>
      </c>
      <c r="D173" s="15">
        <v>100</v>
      </c>
      <c r="E173" s="24">
        <f>(E172*100)/$D$172</f>
        <v>0</v>
      </c>
      <c r="F173" s="25">
        <f aca="true" t="shared" si="73" ref="F173:L173">(F172*100)/$D$172</f>
        <v>77.6399307559146</v>
      </c>
      <c r="G173" s="25">
        <f t="shared" si="73"/>
        <v>3.462204270051933</v>
      </c>
      <c r="H173" s="25">
        <f t="shared" si="73"/>
        <v>18.897864974033467</v>
      </c>
      <c r="I173" s="24">
        <f t="shared" si="73"/>
        <v>0</v>
      </c>
      <c r="J173" s="25">
        <f t="shared" si="73"/>
        <v>7.212925562608194</v>
      </c>
      <c r="K173" s="25">
        <v>92.7870744373918</v>
      </c>
      <c r="L173" s="26">
        <f t="shared" si="73"/>
        <v>0</v>
      </c>
    </row>
    <row r="174" spans="2:12" ht="15">
      <c r="B174" s="7" t="s">
        <v>27</v>
      </c>
      <c r="C174" s="8" t="s">
        <v>31</v>
      </c>
      <c r="D174" s="36">
        <v>11128</v>
      </c>
      <c r="E174" s="36">
        <v>5045</v>
      </c>
      <c r="F174" s="35">
        <v>6083</v>
      </c>
      <c r="G174" s="35">
        <v>0</v>
      </c>
      <c r="H174" s="35">
        <v>0</v>
      </c>
      <c r="I174" s="36">
        <v>16</v>
      </c>
      <c r="J174" s="35">
        <v>4945</v>
      </c>
      <c r="K174" s="35">
        <v>6167</v>
      </c>
      <c r="L174" s="37">
        <v>0</v>
      </c>
    </row>
    <row r="175" spans="2:12" ht="15">
      <c r="B175" s="7"/>
      <c r="C175" s="8" t="s">
        <v>54</v>
      </c>
      <c r="D175" s="22">
        <v>100</v>
      </c>
      <c r="E175" s="28">
        <f>(E174*100)/$D$174</f>
        <v>45.336089144500356</v>
      </c>
      <c r="F175" s="48">
        <f aca="true" t="shared" si="74" ref="F175:L175">(F174*100)/$D$174</f>
        <v>54.663910855499644</v>
      </c>
      <c r="G175" s="48">
        <f t="shared" si="74"/>
        <v>0</v>
      </c>
      <c r="H175" s="48">
        <f t="shared" si="74"/>
        <v>0</v>
      </c>
      <c r="I175" s="28">
        <f t="shared" si="74"/>
        <v>0.14378145219266714</v>
      </c>
      <c r="J175" s="48">
        <f t="shared" si="74"/>
        <v>44.43745506829619</v>
      </c>
      <c r="K175" s="48">
        <v>55.41876347951114</v>
      </c>
      <c r="L175" s="27">
        <f t="shared" si="74"/>
        <v>0</v>
      </c>
    </row>
    <row r="176" spans="2:12" ht="15">
      <c r="B176" s="9" t="s">
        <v>28</v>
      </c>
      <c r="C176" s="10" t="s">
        <v>31</v>
      </c>
      <c r="D176" s="32">
        <v>1757</v>
      </c>
      <c r="E176" s="32">
        <v>672</v>
      </c>
      <c r="F176" s="33">
        <v>1085</v>
      </c>
      <c r="G176" s="33">
        <v>0</v>
      </c>
      <c r="H176" s="33">
        <v>0</v>
      </c>
      <c r="I176" s="32">
        <v>10</v>
      </c>
      <c r="J176" s="33">
        <v>138</v>
      </c>
      <c r="K176" s="33">
        <v>1609</v>
      </c>
      <c r="L176" s="34">
        <v>0</v>
      </c>
    </row>
    <row r="177" spans="2:12" ht="15">
      <c r="B177" s="9"/>
      <c r="C177" s="10" t="s">
        <v>54</v>
      </c>
      <c r="D177" s="15">
        <v>100</v>
      </c>
      <c r="E177" s="24">
        <f>(E176*100)/$D$176</f>
        <v>38.24701195219124</v>
      </c>
      <c r="F177" s="25">
        <f aca="true" t="shared" si="75" ref="F177:L177">(F176*100)/$D$176</f>
        <v>61.75298804780876</v>
      </c>
      <c r="G177" s="25">
        <f t="shared" si="75"/>
        <v>0</v>
      </c>
      <c r="H177" s="25">
        <f t="shared" si="75"/>
        <v>0</v>
      </c>
      <c r="I177" s="24">
        <f t="shared" si="75"/>
        <v>0.5691519635742743</v>
      </c>
      <c r="J177" s="25">
        <f t="shared" si="75"/>
        <v>7.854297097324986</v>
      </c>
      <c r="K177" s="25">
        <v>91.57655093910074</v>
      </c>
      <c r="L177" s="26">
        <f t="shared" si="75"/>
        <v>0</v>
      </c>
    </row>
    <row r="178" spans="2:12" ht="15">
      <c r="B178" s="7" t="s">
        <v>50</v>
      </c>
      <c r="C178" s="8" t="s">
        <v>31</v>
      </c>
      <c r="D178" s="36">
        <v>2831</v>
      </c>
      <c r="E178" s="36">
        <v>2209</v>
      </c>
      <c r="F178" s="35">
        <v>622</v>
      </c>
      <c r="G178" s="35">
        <v>0</v>
      </c>
      <c r="H178" s="35">
        <v>0</v>
      </c>
      <c r="I178" s="36">
        <v>0</v>
      </c>
      <c r="J178" s="35">
        <v>162</v>
      </c>
      <c r="K178" s="35">
        <v>2669</v>
      </c>
      <c r="L178" s="37">
        <v>0</v>
      </c>
    </row>
    <row r="179" spans="2:12" ht="15">
      <c r="B179" s="7"/>
      <c r="C179" s="8" t="s">
        <v>54</v>
      </c>
      <c r="D179" s="22">
        <v>100</v>
      </c>
      <c r="E179" s="28">
        <f>(E178*100)/$D$178</f>
        <v>78.02896503002472</v>
      </c>
      <c r="F179" s="48">
        <f aca="true" t="shared" si="76" ref="F179:L179">(F178*100)/$D$178</f>
        <v>21.971034969975275</v>
      </c>
      <c r="G179" s="48">
        <f t="shared" si="76"/>
        <v>0</v>
      </c>
      <c r="H179" s="48">
        <f t="shared" si="76"/>
        <v>0</v>
      </c>
      <c r="I179" s="28">
        <f t="shared" si="76"/>
        <v>0</v>
      </c>
      <c r="J179" s="48">
        <f t="shared" si="76"/>
        <v>5.722359590250795</v>
      </c>
      <c r="K179" s="48">
        <v>94.27764040974921</v>
      </c>
      <c r="L179" s="27">
        <f t="shared" si="76"/>
        <v>0</v>
      </c>
    </row>
    <row r="180" spans="2:12" ht="15">
      <c r="B180" s="9" t="s">
        <v>36</v>
      </c>
      <c r="C180" s="10" t="s">
        <v>31</v>
      </c>
      <c r="D180" s="32">
        <v>2820</v>
      </c>
      <c r="E180" s="32">
        <v>14</v>
      </c>
      <c r="F180" s="33">
        <v>2684</v>
      </c>
      <c r="G180" s="33">
        <v>122</v>
      </c>
      <c r="H180" s="33">
        <v>0</v>
      </c>
      <c r="I180" s="32">
        <v>152</v>
      </c>
      <c r="J180" s="33">
        <v>746</v>
      </c>
      <c r="K180" s="33">
        <v>1322</v>
      </c>
      <c r="L180" s="34">
        <v>600</v>
      </c>
    </row>
    <row r="181" spans="2:12" ht="15">
      <c r="B181" s="9"/>
      <c r="C181" s="10" t="s">
        <v>54</v>
      </c>
      <c r="D181" s="10">
        <v>100</v>
      </c>
      <c r="E181" s="29">
        <f>(E180*100)/$D$180</f>
        <v>0.49645390070921985</v>
      </c>
      <c r="F181" s="30">
        <f aca="true" t="shared" si="77" ref="F181:L181">(F180*100)/$D$180</f>
        <v>95.177304964539</v>
      </c>
      <c r="G181" s="30">
        <f t="shared" si="77"/>
        <v>4.326241134751773</v>
      </c>
      <c r="H181" s="30">
        <f t="shared" si="77"/>
        <v>0</v>
      </c>
      <c r="I181" s="29">
        <f t="shared" si="77"/>
        <v>5.390070921985815</v>
      </c>
      <c r="J181" s="30">
        <f t="shared" si="77"/>
        <v>26.45390070921986</v>
      </c>
      <c r="K181" s="30">
        <v>46.87943262411348</v>
      </c>
      <c r="L181" s="31">
        <f t="shared" si="77"/>
        <v>21.27659574468085</v>
      </c>
    </row>
    <row r="182" spans="2:12" ht="15">
      <c r="B182" s="50" t="s">
        <v>33</v>
      </c>
      <c r="C182" s="50" t="s">
        <v>31</v>
      </c>
      <c r="D182" s="68">
        <v>385394</v>
      </c>
      <c r="E182" s="69">
        <v>157001</v>
      </c>
      <c r="F182" s="70">
        <v>201054</v>
      </c>
      <c r="G182" s="70">
        <v>14839</v>
      </c>
      <c r="H182" s="71">
        <v>12500</v>
      </c>
      <c r="I182" s="69">
        <v>10021</v>
      </c>
      <c r="J182" s="70">
        <v>95053</v>
      </c>
      <c r="K182" s="70">
        <v>254347</v>
      </c>
      <c r="L182" s="71">
        <v>25973</v>
      </c>
    </row>
    <row r="183" spans="2:12" ht="15">
      <c r="B183" s="56"/>
      <c r="C183" s="56" t="s">
        <v>54</v>
      </c>
      <c r="D183" s="72">
        <v>100</v>
      </c>
      <c r="E183" s="58">
        <f>(E182*100)/$D$182</f>
        <v>40.737790417079665</v>
      </c>
      <c r="F183" s="59">
        <f aca="true" t="shared" si="78" ref="F183:L183">(F182*100)/$D$182</f>
        <v>52.168430229842706</v>
      </c>
      <c r="G183" s="59">
        <f t="shared" si="78"/>
        <v>3.850345360851492</v>
      </c>
      <c r="H183" s="60">
        <f t="shared" si="78"/>
        <v>3.2434339922261373</v>
      </c>
      <c r="I183" s="58">
        <f t="shared" si="78"/>
        <v>2.60019616288785</v>
      </c>
      <c r="J183" s="59">
        <f t="shared" si="78"/>
        <v>24.663850501045683</v>
      </c>
      <c r="K183" s="59">
        <v>65.99661644965931</v>
      </c>
      <c r="L183" s="60">
        <f t="shared" si="78"/>
        <v>6.739336886407157</v>
      </c>
    </row>
    <row r="185" spans="2:12" s="3" customFormat="1" ht="15">
      <c r="B185" s="77" t="s">
        <v>62</v>
      </c>
      <c r="C185" s="1"/>
      <c r="D185" s="2"/>
      <c r="E185" s="1"/>
      <c r="F185" s="1"/>
      <c r="G185" s="1"/>
      <c r="H185" s="1"/>
      <c r="I185" s="1"/>
      <c r="J185" s="1"/>
      <c r="K185" s="1"/>
      <c r="L185" s="1"/>
    </row>
    <row r="186" spans="2:12" s="3" customFormat="1" ht="15">
      <c r="B186" s="77"/>
      <c r="C186" s="1"/>
      <c r="D186" s="2"/>
      <c r="E186" s="1"/>
      <c r="F186" s="1"/>
      <c r="G186" s="1"/>
      <c r="H186" s="1"/>
      <c r="I186" s="1"/>
      <c r="J186" s="1"/>
      <c r="K186" s="1"/>
      <c r="L186" s="1"/>
    </row>
    <row r="187" spans="2:12" s="3" customFormat="1" ht="36" customHeight="1">
      <c r="B187" s="110" t="s">
        <v>63</v>
      </c>
      <c r="C187" s="110"/>
      <c r="D187" s="110"/>
      <c r="E187" s="110"/>
      <c r="F187" s="110"/>
      <c r="G187" s="110"/>
      <c r="H187" s="110"/>
      <c r="I187" s="110"/>
      <c r="J187" s="110"/>
      <c r="K187" s="110"/>
      <c r="L187" s="110"/>
    </row>
    <row r="188" spans="2:12" s="3" customFormat="1" ht="15">
      <c r="B188" s="78"/>
      <c r="C188" s="79"/>
      <c r="D188" s="80"/>
      <c r="E188" s="79"/>
      <c r="F188" s="79"/>
      <c r="G188" s="79"/>
      <c r="H188" s="79"/>
      <c r="I188" s="79"/>
      <c r="J188" s="79"/>
      <c r="K188" s="79"/>
      <c r="L188" s="79"/>
    </row>
    <row r="189" spans="2:12" s="3" customFormat="1" ht="34.5" customHeight="1">
      <c r="B189" s="110" t="s">
        <v>64</v>
      </c>
      <c r="C189" s="110"/>
      <c r="D189" s="110"/>
      <c r="E189" s="110"/>
      <c r="F189" s="110"/>
      <c r="G189" s="110"/>
      <c r="H189" s="110"/>
      <c r="I189" s="110"/>
      <c r="J189" s="110"/>
      <c r="K189" s="110"/>
      <c r="L189" s="110"/>
    </row>
    <row r="190" spans="2:12" s="3" customFormat="1" ht="15">
      <c r="B190" s="78"/>
      <c r="C190" s="79"/>
      <c r="D190" s="80"/>
      <c r="E190" s="79"/>
      <c r="F190" s="79"/>
      <c r="G190" s="79"/>
      <c r="H190" s="79"/>
      <c r="I190" s="79"/>
      <c r="J190" s="79"/>
      <c r="K190" s="79"/>
      <c r="L190" s="79"/>
    </row>
    <row r="191" spans="2:12" s="3" customFormat="1" ht="48" customHeight="1">
      <c r="B191" s="110" t="s">
        <v>65</v>
      </c>
      <c r="C191" s="110"/>
      <c r="D191" s="110"/>
      <c r="E191" s="110"/>
      <c r="F191" s="110"/>
      <c r="G191" s="110"/>
      <c r="H191" s="110"/>
      <c r="I191" s="110"/>
      <c r="J191" s="110"/>
      <c r="K191" s="110"/>
      <c r="L191" s="110"/>
    </row>
    <row r="192" spans="2:12" s="3" customFormat="1" ht="30" customHeight="1">
      <c r="B192" s="81"/>
      <c r="C192" s="81"/>
      <c r="D192" s="81"/>
      <c r="E192" s="81"/>
      <c r="F192" s="81"/>
      <c r="G192" s="81"/>
      <c r="H192" s="81"/>
      <c r="I192" s="81"/>
      <c r="J192" s="81"/>
      <c r="K192" s="81"/>
      <c r="L192" s="81"/>
    </row>
    <row r="193" spans="2:8" ht="15">
      <c r="B193" s="73" t="s">
        <v>51</v>
      </c>
      <c r="C193" s="74"/>
      <c r="D193" s="74"/>
      <c r="E193" s="74"/>
      <c r="F193" s="74"/>
      <c r="G193" s="74"/>
      <c r="H193" s="74"/>
    </row>
    <row r="194" spans="2:8" ht="15">
      <c r="B194" s="76" t="s">
        <v>58</v>
      </c>
      <c r="C194" s="74"/>
      <c r="D194" s="74"/>
      <c r="E194" s="74"/>
      <c r="F194" s="74"/>
      <c r="G194" s="74"/>
      <c r="H194" s="74"/>
    </row>
    <row r="195" spans="2:8" ht="15">
      <c r="B195" s="76" t="s">
        <v>59</v>
      </c>
      <c r="C195" s="74"/>
      <c r="D195" s="74"/>
      <c r="E195" s="74"/>
      <c r="F195" s="74"/>
      <c r="G195" s="74"/>
      <c r="H195" s="74"/>
    </row>
    <row r="196" spans="2:8" ht="15">
      <c r="B196" s="76" t="s">
        <v>60</v>
      </c>
      <c r="C196" s="74"/>
      <c r="D196" s="74"/>
      <c r="E196" s="74"/>
      <c r="F196" s="74"/>
      <c r="G196" s="74"/>
      <c r="H196" s="74"/>
    </row>
    <row r="197" spans="2:8" ht="15">
      <c r="B197" s="75" t="s">
        <v>52</v>
      </c>
      <c r="C197" s="74"/>
      <c r="D197" s="74"/>
      <c r="E197" s="74"/>
      <c r="F197" s="74"/>
      <c r="G197" s="74"/>
      <c r="H197" s="74"/>
    </row>
    <row r="198" spans="2:8" ht="15.75" thickBot="1">
      <c r="B198" s="75"/>
      <c r="C198" s="74"/>
      <c r="D198" s="74"/>
      <c r="E198" s="74"/>
      <c r="F198" s="74"/>
      <c r="G198" s="74"/>
      <c r="H198" s="74"/>
    </row>
    <row r="199" spans="2:12" ht="62.25" customHeight="1">
      <c r="B199" s="111" t="s">
        <v>68</v>
      </c>
      <c r="C199" s="112"/>
      <c r="D199" s="112"/>
      <c r="E199" s="112"/>
      <c r="F199" s="112"/>
      <c r="G199" s="112"/>
      <c r="H199" s="112"/>
      <c r="I199" s="112"/>
      <c r="J199" s="112"/>
      <c r="K199" s="112"/>
      <c r="L199" s="113"/>
    </row>
    <row r="200" spans="2:12" ht="102.75" customHeight="1">
      <c r="B200" s="114" t="s">
        <v>67</v>
      </c>
      <c r="C200" s="115"/>
      <c r="D200" s="115"/>
      <c r="E200" s="115"/>
      <c r="F200" s="115"/>
      <c r="G200" s="115"/>
      <c r="H200" s="115"/>
      <c r="I200" s="115"/>
      <c r="J200" s="115"/>
      <c r="K200" s="115"/>
      <c r="L200" s="116"/>
    </row>
    <row r="201" spans="2:12" ht="15">
      <c r="B201" s="84"/>
      <c r="C201" s="83"/>
      <c r="D201" s="83"/>
      <c r="E201" s="83"/>
      <c r="F201" s="83"/>
      <c r="G201" s="83"/>
      <c r="H201" s="83"/>
      <c r="I201" s="83"/>
      <c r="J201" s="83"/>
      <c r="K201" s="83"/>
      <c r="L201" s="85"/>
    </row>
    <row r="202" spans="2:12" ht="17.25" customHeight="1">
      <c r="B202" s="117" t="s">
        <v>69</v>
      </c>
      <c r="C202" s="118"/>
      <c r="D202" s="118"/>
      <c r="E202" s="118"/>
      <c r="F202" s="118"/>
      <c r="G202" s="118"/>
      <c r="H202" s="118"/>
      <c r="I202" s="118"/>
      <c r="J202" s="118"/>
      <c r="K202" s="118"/>
      <c r="L202" s="119"/>
    </row>
    <row r="203" spans="2:12" ht="15.75" customHeight="1">
      <c r="B203" s="107" t="s">
        <v>71</v>
      </c>
      <c r="C203" s="108"/>
      <c r="D203" s="108"/>
      <c r="E203" s="108"/>
      <c r="F203" s="108"/>
      <c r="G203" s="108"/>
      <c r="H203" s="108"/>
      <c r="I203" s="108"/>
      <c r="J203" s="108"/>
      <c r="K203" s="108"/>
      <c r="L203" s="109"/>
    </row>
    <row r="204" spans="2:12" ht="32.25" customHeight="1" thickBot="1">
      <c r="B204" s="104" t="s">
        <v>70</v>
      </c>
      <c r="C204" s="105"/>
      <c r="D204" s="105"/>
      <c r="E204" s="105"/>
      <c r="F204" s="105"/>
      <c r="G204" s="105"/>
      <c r="H204" s="105"/>
      <c r="I204" s="105"/>
      <c r="J204" s="105"/>
      <c r="K204" s="105"/>
      <c r="L204" s="106"/>
    </row>
    <row r="205" spans="2:12" ht="15">
      <c r="B205" s="82"/>
      <c r="C205" s="82"/>
      <c r="D205" s="82"/>
      <c r="E205" s="82"/>
      <c r="F205" s="82"/>
      <c r="G205" s="82"/>
      <c r="H205" s="82"/>
      <c r="I205" s="82"/>
      <c r="J205" s="82"/>
      <c r="K205" s="82"/>
      <c r="L205" s="82"/>
    </row>
    <row r="206" spans="2:12" ht="39.75" customHeight="1">
      <c r="B206" s="122" t="s">
        <v>53</v>
      </c>
      <c r="C206" s="122"/>
      <c r="D206" s="122"/>
      <c r="E206" s="122"/>
      <c r="F206" s="122"/>
      <c r="G206" s="122"/>
      <c r="H206" s="122"/>
      <c r="I206" s="122"/>
      <c r="J206" s="122"/>
      <c r="K206" s="122"/>
      <c r="L206" s="122"/>
    </row>
  </sheetData>
  <sheetProtection/>
  <mergeCells count="22">
    <mergeCell ref="B187:L187"/>
    <mergeCell ref="B189:L189"/>
    <mergeCell ref="D6:D7"/>
    <mergeCell ref="I6:L6"/>
    <mergeCell ref="B206:L206"/>
    <mergeCell ref="B102:B103"/>
    <mergeCell ref="D102:D103"/>
    <mergeCell ref="E102:H102"/>
    <mergeCell ref="I102:L102"/>
    <mergeCell ref="B95:L95"/>
    <mergeCell ref="B204:L204"/>
    <mergeCell ref="B203:L203"/>
    <mergeCell ref="B191:L191"/>
    <mergeCell ref="B199:L199"/>
    <mergeCell ref="B200:L200"/>
    <mergeCell ref="B202:L202"/>
    <mergeCell ref="B2:L2"/>
    <mergeCell ref="B3:L3"/>
    <mergeCell ref="B98:L98"/>
    <mergeCell ref="B99:L99"/>
    <mergeCell ref="B6:B7"/>
    <mergeCell ref="E6:H6"/>
  </mergeCells>
  <hyperlinks>
    <hyperlink ref="B203" r:id="rId1" display="http://observatorioconurbano.ungs.edu.ar/wp-content/uploads/INFORME_14449_2015.pdf"/>
  </hyperlinks>
  <printOptions/>
  <pageMargins left="0.7086614173228347" right="0.7086614173228347" top="0.7480314960629921" bottom="0.7480314960629921" header="0.31496062992125984" footer="0.31496062992125984"/>
  <pageSetup fitToHeight="1" fitToWidth="1" horizontalDpi="600" verticalDpi="600" orientation="portrait" paperSize="66" scale="21"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Georg</cp:lastModifiedBy>
  <cp:lastPrinted>2020-06-19T15:18:47Z</cp:lastPrinted>
  <dcterms:created xsi:type="dcterms:W3CDTF">2018-02-01T18:07:44Z</dcterms:created>
  <dcterms:modified xsi:type="dcterms:W3CDTF">2020-06-19T15:19:40Z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