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5085" activeTab="0"/>
  </bookViews>
  <sheets>
    <sheet name="Hoja1" sheetId="1" r:id="rId1"/>
  </sheets>
  <definedNames/>
  <calcPr fullCalcOnLoad="1"/>
</workbook>
</file>

<file path=xl/sharedStrings.xml><?xml version="1.0" encoding="utf-8"?>
<sst xmlns="http://schemas.openxmlformats.org/spreadsheetml/2006/main" count="94" uniqueCount="43">
  <si>
    <t>Almirante. Brown</t>
  </si>
  <si>
    <t>Avellaneda</t>
  </si>
  <si>
    <t>Berazategui</t>
  </si>
  <si>
    <t>Esteban Echeverría</t>
  </si>
  <si>
    <t>Ezeiza</t>
  </si>
  <si>
    <t>Florencio Varela</t>
  </si>
  <si>
    <t>General San Martin</t>
  </si>
  <si>
    <t>Ituzaingó</t>
  </si>
  <si>
    <t>José C. Paz</t>
  </si>
  <si>
    <t>La Matanza</t>
  </si>
  <si>
    <t>Lanús</t>
  </si>
  <si>
    <t>Lomas de Zamora</t>
  </si>
  <si>
    <t>Malvinas Argentinas</t>
  </si>
  <si>
    <t>Merlo</t>
  </si>
  <si>
    <t>Moreno</t>
  </si>
  <si>
    <t>Morón</t>
  </si>
  <si>
    <t>Quilmes</t>
  </si>
  <si>
    <t>San Fernando</t>
  </si>
  <si>
    <t>San Isidro</t>
  </si>
  <si>
    <t>San Miguel</t>
  </si>
  <si>
    <t>Tigre</t>
  </si>
  <si>
    <t>Tres de Febrero</t>
  </si>
  <si>
    <t>Vicente López</t>
  </si>
  <si>
    <t>Partido</t>
  </si>
  <si>
    <t>PBG Industria</t>
  </si>
  <si>
    <t>PBG Construcción</t>
  </si>
  <si>
    <t>PBG Agricultura y
Ganadería</t>
  </si>
  <si>
    <t>Almirante Brown</t>
  </si>
  <si>
    <t>General San Martín</t>
  </si>
  <si>
    <t>Hurlingham</t>
  </si>
  <si>
    <t>%</t>
  </si>
  <si>
    <t>Total Conurbano</t>
  </si>
  <si>
    <t>Nota:</t>
  </si>
  <si>
    <t>El precio de productor es el percibido por el productor pero incluyendo los impuestos sobre los productos. Registra el valor del producto a la salida del Establecimiento, excluyendo por lo tanto los márgenes de transporte y comercialización, así como el impuesto al valor agregado (IVA).</t>
  </si>
  <si>
    <t>Distribución territorial del Producto Bruto Geográfico de las principales ramas de actividad</t>
  </si>
  <si>
    <r>
      <t xml:space="preserve">Fuente: </t>
    </r>
    <r>
      <rPr>
        <sz val="9"/>
        <rFont val="Calibri"/>
        <family val="2"/>
      </rPr>
      <t xml:space="preserve">Elaboración propia en base a  Lódola, A.; Brigo, R. y Morra, F. (2010) Economía de los Gobiernos Municipales. Teoría y Aplicaciones a la Argentina. Producción en los Municipios de la Provincia de Buenos Aires, Proyecto PICT 799/2007, Abril. </t>
    </r>
  </si>
  <si>
    <t>http://163.10.34.134/bitstream/handle/10915/45923/Documento_completo__.pdf?sequence=1</t>
  </si>
  <si>
    <t>HurIingham</t>
  </si>
  <si>
    <r>
      <rPr>
        <sz val="9"/>
        <rFont val="Calibri"/>
        <family val="2"/>
      </rPr>
      <t>El Producto Bruto Geográfico (PBG) refleja la actividad económica de las unidades productivas ubicadas en el territorio de referencia. Se corresponde con el Valor Agregado Bruto, que es el valor de los bienes y servicios finales producidos en dicho territorio en un año.</t>
    </r>
  </si>
  <si>
    <t>24 partidos del Conurbano Bonaerense. En pesos. A precios del productor. Año 2008</t>
  </si>
  <si>
    <t>Total partidos que concentran el 50% del PBG industrial</t>
  </si>
  <si>
    <t>Total partidos que concentran el 50% del PBG de la construcción</t>
  </si>
  <si>
    <t>Total partidos que concentran el 50% del PBG agricola-ganadero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</si>
</sst>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 _€_-;\-* #,##0\ _€_-;_-* &quot;-&quot;\ _€_-;_-@_-"/>
    <numFmt numFmtId="179" formatCode="_-* #,##0.00\ _€_-;\-* #,##0.00\ _€_-;_-* &quot;-&quot;??\ _€_-;_-@_-"/>
  </numFmts>
  <fonts count="46">
    <font>
      <sz val="11"/>
      <color theme="1"/>
      <name val="Calibri"/>
      <family val="2"/>
    </font>
    <font>
      <sz val="11"/>
      <color indexed="8"/>
      <name val="Calibri"/>
      <family val="2"/>
    </font>
    <font>
      <sz val="9"/>
      <name val="Calibri"/>
      <family val="2"/>
    </font>
    <font>
      <b/>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name val="Calibri"/>
      <family val="2"/>
    </font>
    <font>
      <b/>
      <sz val="11"/>
      <name val="Calibri"/>
      <family val="2"/>
    </font>
    <font>
      <u val="single"/>
      <sz val="9"/>
      <color indexed="30"/>
      <name val="Calibri"/>
      <family val="2"/>
    </font>
    <font>
      <b/>
      <sz val="14"/>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u val="single"/>
      <sz val="9"/>
      <color theme="10"/>
      <name val="Calibri"/>
      <family val="2"/>
    </font>
    <font>
      <b/>
      <sz val="14"/>
      <color theme="1"/>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97531"/>
        <bgColor indexed="64"/>
      </patternFill>
    </fill>
    <fill>
      <patternFill patternType="solid">
        <fgColor rgb="FF3185C9"/>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style="thin"/>
      <top/>
      <bottom/>
    </border>
    <border>
      <left style="thin"/>
      <right/>
      <top/>
      <bottom/>
    </border>
    <border>
      <left style="thin"/>
      <right style="thin"/>
      <top style="thin"/>
      <bottom/>
    </border>
    <border>
      <left/>
      <right/>
      <top style="thin"/>
      <bottom/>
    </border>
    <border>
      <left/>
      <right style="thin"/>
      <top style="thin"/>
      <bottom/>
    </border>
    <border>
      <left style="thin"/>
      <right style="thin"/>
      <top style="thin"/>
      <bottom style="thin"/>
    </border>
    <border>
      <left/>
      <right/>
      <top style="thin"/>
      <bottom style="thin"/>
    </border>
    <border>
      <left/>
      <right style="thin"/>
      <top style="thin"/>
      <bottom style="thin"/>
    </border>
    <border>
      <left style="thin"/>
      <right/>
      <top style="thin"/>
      <bottom/>
    </border>
    <border>
      <left style="thin"/>
      <right style="thin"/>
      <top/>
      <bottom style="thin"/>
    </border>
    <border>
      <left/>
      <right/>
      <top/>
      <bottom style="thin"/>
    </border>
    <border>
      <left/>
      <right style="thin"/>
      <top/>
      <bottom style="thin"/>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9">
    <xf numFmtId="0" fontId="0" fillId="0" borderId="0" xfId="0" applyFont="1" applyAlignment="1">
      <alignment/>
    </xf>
    <xf numFmtId="2" fontId="42" fillId="0" borderId="10" xfId="0" applyNumberFormat="1" applyFont="1" applyBorder="1" applyAlignment="1">
      <alignment/>
    </xf>
    <xf numFmtId="0" fontId="0" fillId="0" borderId="0" xfId="0" applyBorder="1" applyAlignment="1">
      <alignment/>
    </xf>
    <xf numFmtId="3" fontId="21" fillId="33" borderId="11" xfId="0" applyNumberFormat="1" applyFont="1" applyFill="1" applyBorder="1" applyAlignment="1">
      <alignment horizontal="left" vertical="center"/>
    </xf>
    <xf numFmtId="2" fontId="42" fillId="0" borderId="0" xfId="0" applyNumberFormat="1" applyFont="1" applyBorder="1" applyAlignment="1">
      <alignment/>
    </xf>
    <xf numFmtId="3" fontId="22" fillId="33" borderId="11" xfId="0" applyNumberFormat="1" applyFont="1" applyFill="1" applyBorder="1" applyAlignment="1">
      <alignment horizontal="left" vertical="center"/>
    </xf>
    <xf numFmtId="3" fontId="21" fillId="33" borderId="12" xfId="0" applyNumberFormat="1" applyFont="1" applyFill="1" applyBorder="1" applyAlignment="1">
      <alignment horizontal="right"/>
    </xf>
    <xf numFmtId="0" fontId="0" fillId="0" borderId="11" xfId="0" applyFont="1" applyBorder="1" applyAlignment="1">
      <alignment/>
    </xf>
    <xf numFmtId="2" fontId="0" fillId="0" borderId="10" xfId="0" applyNumberFormat="1" applyFont="1" applyBorder="1" applyAlignment="1">
      <alignment/>
    </xf>
    <xf numFmtId="3" fontId="22" fillId="33" borderId="12" xfId="0" applyNumberFormat="1" applyFont="1" applyFill="1" applyBorder="1" applyAlignment="1">
      <alignment horizontal="right"/>
    </xf>
    <xf numFmtId="0" fontId="3" fillId="0" borderId="0" xfId="0" applyFont="1" applyAlignment="1">
      <alignment horizontal="justify"/>
    </xf>
    <xf numFmtId="0" fontId="21" fillId="0" borderId="0" xfId="0" applyFont="1" applyAlignment="1">
      <alignment horizontal="justify"/>
    </xf>
    <xf numFmtId="3" fontId="42" fillId="0" borderId="0" xfId="0" applyNumberFormat="1" applyFont="1" applyBorder="1" applyAlignment="1">
      <alignment/>
    </xf>
    <xf numFmtId="3" fontId="0" fillId="0" borderId="0" xfId="0" applyNumberFormat="1" applyFont="1" applyBorder="1" applyAlignment="1">
      <alignment/>
    </xf>
    <xf numFmtId="0" fontId="42" fillId="0" borderId="11" xfId="0" applyFont="1" applyBorder="1" applyAlignment="1">
      <alignment/>
    </xf>
    <xf numFmtId="0" fontId="2" fillId="0" borderId="0" xfId="0" applyFont="1" applyAlignment="1">
      <alignment horizontal="justify" wrapText="1"/>
    </xf>
    <xf numFmtId="0" fontId="2" fillId="0" borderId="0" xfId="0" applyFont="1" applyAlignment="1">
      <alignment wrapText="1"/>
    </xf>
    <xf numFmtId="0" fontId="0" fillId="34" borderId="0" xfId="0" applyFill="1" applyAlignment="1">
      <alignment/>
    </xf>
    <xf numFmtId="0" fontId="29" fillId="35" borderId="13" xfId="0" applyFont="1" applyFill="1" applyBorder="1" applyAlignment="1">
      <alignment horizontal="center" vertical="center"/>
    </xf>
    <xf numFmtId="0" fontId="29" fillId="35" borderId="14" xfId="0" applyFont="1" applyFill="1" applyBorder="1" applyAlignment="1">
      <alignment horizontal="center" vertical="center" wrapText="1"/>
    </xf>
    <xf numFmtId="0" fontId="29" fillId="35" borderId="15" xfId="0" applyFont="1" applyFill="1" applyBorder="1" applyAlignment="1">
      <alignment horizontal="center" vertical="center"/>
    </xf>
    <xf numFmtId="0" fontId="29" fillId="35" borderId="16" xfId="0" applyFont="1" applyFill="1" applyBorder="1" applyAlignment="1">
      <alignment horizontal="center" vertical="center"/>
    </xf>
    <xf numFmtId="0" fontId="29" fillId="35" borderId="17" xfId="0" applyFont="1" applyFill="1" applyBorder="1" applyAlignment="1">
      <alignment horizontal="center" vertical="center"/>
    </xf>
    <xf numFmtId="0" fontId="29" fillId="35" borderId="18" xfId="0" applyFont="1" applyFill="1" applyBorder="1" applyAlignment="1">
      <alignment horizontal="center" vertical="center"/>
    </xf>
    <xf numFmtId="0" fontId="29" fillId="35" borderId="14" xfId="0" applyFont="1" applyFill="1" applyBorder="1" applyAlignment="1">
      <alignment horizontal="center" vertical="center"/>
    </xf>
    <xf numFmtId="0" fontId="2" fillId="0" borderId="0" xfId="0" applyFont="1" applyAlignment="1">
      <alignment horizontal="justify" wrapText="1"/>
    </xf>
    <xf numFmtId="0" fontId="43" fillId="0" borderId="0" xfId="46" applyFont="1" applyAlignment="1">
      <alignment/>
    </xf>
    <xf numFmtId="0" fontId="42" fillId="36" borderId="13" xfId="0" applyFont="1" applyFill="1" applyBorder="1" applyAlignment="1">
      <alignment/>
    </xf>
    <xf numFmtId="3" fontId="42" fillId="36" borderId="14" xfId="0" applyNumberFormat="1" applyFont="1" applyFill="1" applyBorder="1" applyAlignment="1">
      <alignment/>
    </xf>
    <xf numFmtId="2" fontId="42" fillId="36" borderId="15" xfId="0" applyNumberFormat="1" applyFont="1" applyFill="1" applyBorder="1" applyAlignment="1">
      <alignment/>
    </xf>
    <xf numFmtId="0" fontId="42" fillId="36" borderId="11" xfId="0" applyFont="1" applyFill="1" applyBorder="1" applyAlignment="1">
      <alignment/>
    </xf>
    <xf numFmtId="3" fontId="42" fillId="36" borderId="0" xfId="0" applyNumberFormat="1" applyFont="1" applyFill="1" applyBorder="1" applyAlignment="1">
      <alignment/>
    </xf>
    <xf numFmtId="2" fontId="42" fillId="36" borderId="10" xfId="0" applyNumberFormat="1" applyFont="1" applyFill="1" applyBorder="1" applyAlignment="1">
      <alignment/>
    </xf>
    <xf numFmtId="0" fontId="0" fillId="36" borderId="11" xfId="0" applyFont="1" applyFill="1" applyBorder="1" applyAlignment="1">
      <alignment/>
    </xf>
    <xf numFmtId="3" fontId="0" fillId="36" borderId="0" xfId="0" applyNumberFormat="1" applyFont="1" applyFill="1" applyBorder="1" applyAlignment="1">
      <alignment/>
    </xf>
    <xf numFmtId="2" fontId="0" fillId="36" borderId="10" xfId="0" applyNumberFormat="1" applyFont="1" applyFill="1" applyBorder="1" applyAlignment="1">
      <alignment/>
    </xf>
    <xf numFmtId="0" fontId="42" fillId="0" borderId="11" xfId="0" applyFont="1" applyBorder="1" applyAlignment="1">
      <alignment vertical="top" wrapText="1"/>
    </xf>
    <xf numFmtId="0" fontId="21" fillId="0" borderId="0" xfId="0" applyFont="1" applyBorder="1" applyAlignment="1">
      <alignment horizontal="justify"/>
    </xf>
    <xf numFmtId="3" fontId="22" fillId="36" borderId="12" xfId="0" applyNumberFormat="1" applyFont="1" applyFill="1" applyBorder="1" applyAlignment="1">
      <alignment horizontal="right"/>
    </xf>
    <xf numFmtId="3" fontId="22" fillId="36" borderId="11" xfId="0" applyNumberFormat="1" applyFont="1" applyFill="1" applyBorder="1" applyAlignment="1">
      <alignment horizontal="left" vertical="center"/>
    </xf>
    <xf numFmtId="3" fontId="21" fillId="36" borderId="11" xfId="0" applyNumberFormat="1" applyFont="1" applyFill="1" applyBorder="1" applyAlignment="1">
      <alignment horizontal="left" vertical="center"/>
    </xf>
    <xf numFmtId="3" fontId="21" fillId="36" borderId="12" xfId="0" applyNumberFormat="1" applyFont="1" applyFill="1" applyBorder="1" applyAlignment="1">
      <alignment horizontal="right"/>
    </xf>
    <xf numFmtId="3" fontId="22" fillId="36" borderId="13" xfId="0" applyNumberFormat="1" applyFont="1" applyFill="1" applyBorder="1" applyAlignment="1">
      <alignment vertical="center"/>
    </xf>
    <xf numFmtId="3" fontId="22" fillId="36" borderId="19" xfId="0" applyNumberFormat="1" applyFont="1" applyFill="1" applyBorder="1" applyAlignment="1">
      <alignment horizontal="right"/>
    </xf>
    <xf numFmtId="3" fontId="22" fillId="33" borderId="11" xfId="0" applyNumberFormat="1" applyFont="1" applyFill="1" applyBorder="1" applyAlignment="1">
      <alignment vertical="top" wrapText="1"/>
    </xf>
    <xf numFmtId="0" fontId="42" fillId="0" borderId="20" xfId="0" applyFont="1" applyBorder="1" applyAlignment="1">
      <alignment/>
    </xf>
    <xf numFmtId="3" fontId="42" fillId="0" borderId="21" xfId="0" applyNumberFormat="1" applyFont="1" applyBorder="1" applyAlignment="1">
      <alignment/>
    </xf>
    <xf numFmtId="2" fontId="42" fillId="0" borderId="22" xfId="0" applyNumberFormat="1" applyFont="1" applyBorder="1" applyAlignment="1">
      <alignment/>
    </xf>
    <xf numFmtId="3" fontId="22" fillId="33" borderId="20" xfId="0" applyNumberFormat="1" applyFont="1" applyFill="1" applyBorder="1" applyAlignment="1">
      <alignment horizontal="left" vertical="center"/>
    </xf>
    <xf numFmtId="3" fontId="22" fillId="33" borderId="23" xfId="0" applyNumberFormat="1" applyFont="1" applyFill="1" applyBorder="1" applyAlignment="1">
      <alignment horizontal="right"/>
    </xf>
    <xf numFmtId="3" fontId="22" fillId="33" borderId="11" xfId="0" applyNumberFormat="1" applyFont="1" applyFill="1" applyBorder="1" applyAlignment="1">
      <alignment horizontal="left" vertical="top" wrapText="1"/>
    </xf>
    <xf numFmtId="3" fontId="22" fillId="36" borderId="13" xfId="0" applyNumberFormat="1" applyFont="1" applyFill="1" applyBorder="1" applyAlignment="1">
      <alignment horizontal="left" vertical="center"/>
    </xf>
    <xf numFmtId="0" fontId="42" fillId="0" borderId="0" xfId="0" applyFont="1" applyBorder="1" applyAlignment="1">
      <alignment/>
    </xf>
    <xf numFmtId="3" fontId="22" fillId="33" borderId="0" xfId="0" applyNumberFormat="1" applyFont="1" applyFill="1" applyBorder="1" applyAlignment="1">
      <alignment horizontal="left" vertical="center"/>
    </xf>
    <xf numFmtId="3" fontId="22" fillId="33" borderId="0" xfId="0" applyNumberFormat="1" applyFont="1" applyFill="1" applyBorder="1" applyAlignment="1">
      <alignment horizontal="right"/>
    </xf>
    <xf numFmtId="0" fontId="44" fillId="0" borderId="0" xfId="0" applyFont="1" applyAlignment="1">
      <alignment horizontal="center"/>
    </xf>
    <xf numFmtId="0" fontId="45" fillId="0" borderId="0" xfId="0" applyFont="1" applyAlignment="1">
      <alignment horizontal="center"/>
    </xf>
    <xf numFmtId="0" fontId="2" fillId="0" borderId="0" xfId="0" applyFont="1" applyAlignment="1">
      <alignment horizontal="left" vertical="top" wrapText="1"/>
    </xf>
    <xf numFmtId="0" fontId="3" fillId="0" borderId="0" xfId="0" applyFont="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5">
    <dxf>
      <fill>
        <patternFill>
          <bgColor indexed="50"/>
        </patternFill>
      </fill>
      <border>
        <left style="dashed"/>
        <right style="dashed"/>
        <top style="dashed"/>
        <bottom style="dashed"/>
      </border>
    </dxf>
    <dxf>
      <fill>
        <patternFill>
          <bgColor indexed="50"/>
        </patternFill>
      </fill>
      <border>
        <left style="dashed"/>
        <right style="dashed"/>
        <top style="dashed"/>
        <bottom style="dashed"/>
      </border>
    </dxf>
    <dxf>
      <fill>
        <patternFill>
          <bgColor indexed="50"/>
        </patternFill>
      </fill>
      <border>
        <left style="dashed"/>
        <right style="dashed"/>
        <top style="dashed"/>
        <bottom style="dashed"/>
      </border>
    </dxf>
    <dxf>
      <fill>
        <patternFill>
          <bgColor indexed="50"/>
        </patternFill>
      </fill>
      <border>
        <left style="dashed"/>
        <right style="dashed"/>
        <top style="dashed"/>
        <bottom style="dashed"/>
      </border>
    </dxf>
    <dxf>
      <fill>
        <patternFill>
          <bgColor rgb="FF99CC00"/>
        </patternFill>
      </fill>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63.10.34.134/bitstream/handle/10915/45923/Documento_completo__.pdf?sequence=1"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39"/>
  <sheetViews>
    <sheetView showGridLines="0" tabSelected="1" zoomScalePageLayoutView="0" workbookViewId="0" topLeftCell="A1">
      <selection activeCell="A40" sqref="A40"/>
    </sheetView>
  </sheetViews>
  <sheetFormatPr defaultColWidth="11.421875" defaultRowHeight="15"/>
  <cols>
    <col min="2" max="2" width="27.140625" style="0" customWidth="1"/>
    <col min="3" max="3" width="16.7109375" style="0" customWidth="1"/>
    <col min="4" max="4" width="8.140625" style="0" customWidth="1"/>
    <col min="5" max="5" width="8.00390625" style="0" customWidth="1"/>
    <col min="6" max="6" width="29.8515625" style="0" customWidth="1"/>
    <col min="7" max="7" width="17.7109375" style="0" customWidth="1"/>
    <col min="8" max="8" width="9.421875" style="0" customWidth="1"/>
    <col min="9" max="9" width="8.28125" style="0" customWidth="1"/>
    <col min="10" max="10" width="30.421875" style="0" customWidth="1"/>
    <col min="11" max="11" width="16.28125" style="0" customWidth="1"/>
  </cols>
  <sheetData>
    <row r="2" spans="2:12" ht="18.75">
      <c r="B2" s="55" t="s">
        <v>34</v>
      </c>
      <c r="C2" s="55"/>
      <c r="D2" s="55"/>
      <c r="E2" s="55"/>
      <c r="F2" s="55"/>
      <c r="G2" s="55"/>
      <c r="H2" s="55"/>
      <c r="I2" s="55"/>
      <c r="J2" s="55"/>
      <c r="K2" s="55"/>
      <c r="L2" s="55"/>
    </row>
    <row r="3" spans="2:12" ht="15.75">
      <c r="B3" s="56" t="s">
        <v>39</v>
      </c>
      <c r="C3" s="56"/>
      <c r="D3" s="56"/>
      <c r="E3" s="56"/>
      <c r="F3" s="56"/>
      <c r="G3" s="56"/>
      <c r="H3" s="56"/>
      <c r="I3" s="56"/>
      <c r="J3" s="56"/>
      <c r="K3" s="56"/>
      <c r="L3" s="56"/>
    </row>
    <row r="5" spans="2:12" ht="3" customHeight="1">
      <c r="B5" s="17"/>
      <c r="C5" s="17"/>
      <c r="D5" s="17"/>
      <c r="F5" s="17"/>
      <c r="G5" s="17"/>
      <c r="H5" s="17"/>
      <c r="J5" s="17"/>
      <c r="K5" s="17"/>
      <c r="L5" s="17"/>
    </row>
    <row r="6" spans="2:12" ht="36" customHeight="1">
      <c r="B6" s="21" t="s">
        <v>23</v>
      </c>
      <c r="C6" s="24" t="s">
        <v>24</v>
      </c>
      <c r="D6" s="20" t="s">
        <v>30</v>
      </c>
      <c r="E6" s="2"/>
      <c r="F6" s="21" t="s">
        <v>23</v>
      </c>
      <c r="G6" s="22" t="s">
        <v>25</v>
      </c>
      <c r="H6" s="23" t="s">
        <v>30</v>
      </c>
      <c r="J6" s="18" t="s">
        <v>23</v>
      </c>
      <c r="K6" s="19" t="s">
        <v>26</v>
      </c>
      <c r="L6" s="20" t="s">
        <v>30</v>
      </c>
    </row>
    <row r="7" spans="2:12" ht="15">
      <c r="B7" s="27" t="s">
        <v>6</v>
      </c>
      <c r="C7" s="28">
        <v>9542829080</v>
      </c>
      <c r="D7" s="29">
        <f>C7*100/64830440501.1433</f>
        <v>14.719673360590091</v>
      </c>
      <c r="E7" s="2"/>
      <c r="F7" s="42" t="s">
        <v>18</v>
      </c>
      <c r="G7" s="43">
        <v>1279240176.8427203</v>
      </c>
      <c r="H7" s="29">
        <f>G7*100/11331453784.1587</f>
        <v>11.289285569262876</v>
      </c>
      <c r="J7" s="51" t="s">
        <v>2</v>
      </c>
      <c r="K7" s="43">
        <v>49700504</v>
      </c>
      <c r="L7" s="29">
        <f>K7*100/232981827.48299</f>
        <v>21.33235219971336</v>
      </c>
    </row>
    <row r="8" spans="2:12" ht="15">
      <c r="B8" s="14" t="s">
        <v>22</v>
      </c>
      <c r="C8" s="12">
        <v>7384328808</v>
      </c>
      <c r="D8" s="1">
        <f>C8*100/64830440501.1433</f>
        <v>11.390218469778523</v>
      </c>
      <c r="E8" s="2"/>
      <c r="F8" s="5" t="s">
        <v>9</v>
      </c>
      <c r="G8" s="9">
        <v>1140759881.563674</v>
      </c>
      <c r="H8" s="1">
        <f aca="true" t="shared" si="0" ref="H8:H13">G8*100/11331453784.1587</f>
        <v>10.067197936759438</v>
      </c>
      <c r="J8" s="5" t="s">
        <v>5</v>
      </c>
      <c r="K8" s="9">
        <v>46055187</v>
      </c>
      <c r="L8" s="1">
        <f aca="true" t="shared" si="1" ref="L8:L32">K8*100/232981827.48299</f>
        <v>19.767716434176606</v>
      </c>
    </row>
    <row r="9" spans="2:12" ht="15">
      <c r="B9" s="30" t="s">
        <v>9</v>
      </c>
      <c r="C9" s="31">
        <v>7125383511</v>
      </c>
      <c r="D9" s="32">
        <f>C9*100/64830440501.1433</f>
        <v>10.99079916150553</v>
      </c>
      <c r="E9" s="2"/>
      <c r="F9" s="39" t="s">
        <v>11</v>
      </c>
      <c r="G9" s="38">
        <v>1116261055.7205937</v>
      </c>
      <c r="H9" s="32">
        <f t="shared" si="0"/>
        <v>9.850995970888743</v>
      </c>
      <c r="J9" s="39" t="s">
        <v>10</v>
      </c>
      <c r="K9" s="38">
        <v>39472996.63287154</v>
      </c>
      <c r="L9" s="32">
        <f t="shared" si="1"/>
        <v>16.942521680474613</v>
      </c>
    </row>
    <row r="10" spans="2:12" ht="30.75" customHeight="1">
      <c r="B10" s="14" t="s">
        <v>1</v>
      </c>
      <c r="C10" s="12">
        <v>4755303569.100159</v>
      </c>
      <c r="D10" s="1">
        <f>C10*100/64830440501.1433</f>
        <v>7.334985744877512</v>
      </c>
      <c r="E10" s="2"/>
      <c r="F10" s="5" t="s">
        <v>16</v>
      </c>
      <c r="G10" s="9">
        <v>790536858.9875011</v>
      </c>
      <c r="H10" s="1">
        <f t="shared" si="0"/>
        <v>6.97648222413144</v>
      </c>
      <c r="J10" s="50" t="s">
        <v>42</v>
      </c>
      <c r="K10" s="9">
        <f>SUM(K7:K9)</f>
        <v>135228687.63287154</v>
      </c>
      <c r="L10" s="1">
        <f>SUM(L7:L9)</f>
        <v>58.042590314364574</v>
      </c>
    </row>
    <row r="11" spans="2:12" ht="15">
      <c r="B11" s="30" t="s">
        <v>21</v>
      </c>
      <c r="C11" s="31">
        <v>4350540245</v>
      </c>
      <c r="D11" s="32">
        <f>C11*100/64830440501.1433</f>
        <v>6.710644276623845</v>
      </c>
      <c r="E11" s="2"/>
      <c r="F11" s="39" t="s">
        <v>20</v>
      </c>
      <c r="G11" s="38">
        <v>626523645.0189892</v>
      </c>
      <c r="H11" s="32">
        <f t="shared" si="0"/>
        <v>5.529066763656268</v>
      </c>
      <c r="J11" s="40" t="s">
        <v>9</v>
      </c>
      <c r="K11" s="41">
        <v>36375289</v>
      </c>
      <c r="L11" s="35">
        <f t="shared" si="1"/>
        <v>15.612929726313423</v>
      </c>
    </row>
    <row r="12" spans="2:12" ht="30" customHeight="1">
      <c r="B12" s="36" t="s">
        <v>40</v>
      </c>
      <c r="C12" s="12">
        <f>SUM(C7:C11)</f>
        <v>33158385213.10016</v>
      </c>
      <c r="D12" s="1">
        <f>SUM(D7:D11)</f>
        <v>51.146321013375506</v>
      </c>
      <c r="E12" s="2"/>
      <c r="F12" s="5" t="s">
        <v>10</v>
      </c>
      <c r="G12" s="9">
        <v>551139476.6615577</v>
      </c>
      <c r="H12" s="1">
        <f t="shared" si="0"/>
        <v>4.863802007753384</v>
      </c>
      <c r="J12" s="3" t="s">
        <v>17</v>
      </c>
      <c r="K12" s="6">
        <v>17230095</v>
      </c>
      <c r="L12" s="8">
        <f t="shared" si="1"/>
        <v>7.395467357323382</v>
      </c>
    </row>
    <row r="13" spans="2:12" ht="15.75" customHeight="1">
      <c r="B13" s="33" t="s">
        <v>20</v>
      </c>
      <c r="C13" s="34">
        <v>3176379069</v>
      </c>
      <c r="D13" s="35">
        <f aca="true" t="shared" si="2" ref="D13:D31">C13*100/64830440501.1433</f>
        <v>4.89951794935588</v>
      </c>
      <c r="E13" s="2"/>
      <c r="F13" s="39" t="s">
        <v>22</v>
      </c>
      <c r="G13" s="38">
        <v>527346332.4291465</v>
      </c>
      <c r="H13" s="32">
        <f t="shared" si="0"/>
        <v>4.653827677136832</v>
      </c>
      <c r="J13" s="40" t="s">
        <v>14</v>
      </c>
      <c r="K13" s="41">
        <v>12381755</v>
      </c>
      <c r="L13" s="35">
        <f t="shared" si="1"/>
        <v>5.314472434938726</v>
      </c>
    </row>
    <row r="14" spans="2:12" ht="29.25" customHeight="1">
      <c r="B14" s="7" t="s">
        <v>16</v>
      </c>
      <c r="C14" s="13">
        <v>2819333672</v>
      </c>
      <c r="D14" s="8">
        <f t="shared" si="2"/>
        <v>4.348780681121981</v>
      </c>
      <c r="E14" s="2"/>
      <c r="F14" s="44" t="s">
        <v>41</v>
      </c>
      <c r="G14" s="9">
        <f>SUM(G7:G13)</f>
        <v>6031807427.224183</v>
      </c>
      <c r="H14" s="1">
        <f>SUM(H7:H13)</f>
        <v>53.23065814958898</v>
      </c>
      <c r="J14" s="3" t="s">
        <v>3</v>
      </c>
      <c r="K14" s="6">
        <v>6416245</v>
      </c>
      <c r="L14" s="8">
        <f t="shared" si="1"/>
        <v>2.753968010860611</v>
      </c>
    </row>
    <row r="15" spans="2:12" ht="15">
      <c r="B15" s="33" t="s">
        <v>13</v>
      </c>
      <c r="C15" s="34">
        <v>2804032243</v>
      </c>
      <c r="D15" s="35">
        <f t="shared" si="2"/>
        <v>4.325178452166386</v>
      </c>
      <c r="E15" s="2"/>
      <c r="F15" s="40" t="s">
        <v>15</v>
      </c>
      <c r="G15" s="41">
        <v>516722414.51283866</v>
      </c>
      <c r="H15" s="35">
        <f aca="true" t="shared" si="3" ref="H15:H31">G15*100/11331453784.1587</f>
        <v>4.560071676197571</v>
      </c>
      <c r="J15" s="40" t="s">
        <v>21</v>
      </c>
      <c r="K15" s="41">
        <v>6255447</v>
      </c>
      <c r="L15" s="35">
        <f t="shared" si="1"/>
        <v>2.684950610775302</v>
      </c>
    </row>
    <row r="16" spans="2:12" ht="15">
      <c r="B16" s="7" t="s">
        <v>18</v>
      </c>
      <c r="C16" s="13">
        <v>2482739774</v>
      </c>
      <c r="D16" s="8">
        <f t="shared" si="2"/>
        <v>3.8295895489962253</v>
      </c>
      <c r="E16" s="4"/>
      <c r="F16" s="3" t="s">
        <v>27</v>
      </c>
      <c r="G16" s="6">
        <v>454488474.93700016</v>
      </c>
      <c r="H16" s="8">
        <f t="shared" si="3"/>
        <v>4.01085759686345</v>
      </c>
      <c r="J16" s="3" t="s">
        <v>13</v>
      </c>
      <c r="K16" s="6">
        <v>4828904</v>
      </c>
      <c r="L16" s="8">
        <f t="shared" si="1"/>
        <v>2.072652640838504</v>
      </c>
    </row>
    <row r="17" spans="2:12" ht="15">
      <c r="B17" s="33" t="s">
        <v>10</v>
      </c>
      <c r="C17" s="34">
        <v>2416461538.04316</v>
      </c>
      <c r="D17" s="35">
        <f t="shared" si="2"/>
        <v>3.7273563458211347</v>
      </c>
      <c r="E17" s="2"/>
      <c r="F17" s="40" t="s">
        <v>28</v>
      </c>
      <c r="G17" s="41">
        <v>451854740.73541486</v>
      </c>
      <c r="H17" s="35">
        <f t="shared" si="3"/>
        <v>3.987614911046144</v>
      </c>
      <c r="J17" s="40" t="s">
        <v>4</v>
      </c>
      <c r="K17" s="41">
        <v>4808042</v>
      </c>
      <c r="L17" s="35">
        <f t="shared" si="1"/>
        <v>2.063698294387804</v>
      </c>
    </row>
    <row r="18" spans="2:12" ht="15">
      <c r="B18" s="7" t="s">
        <v>17</v>
      </c>
      <c r="C18" s="13">
        <v>2298054185</v>
      </c>
      <c r="D18" s="8">
        <f t="shared" si="2"/>
        <v>3.5447147470168328</v>
      </c>
      <c r="E18" s="2"/>
      <c r="F18" s="3" t="s">
        <v>1</v>
      </c>
      <c r="G18" s="6">
        <v>434855999.8228452</v>
      </c>
      <c r="H18" s="8">
        <f t="shared" si="3"/>
        <v>3.8376011419714837</v>
      </c>
      <c r="J18" s="3" t="s">
        <v>1</v>
      </c>
      <c r="K18" s="6">
        <v>2328324.8501186636</v>
      </c>
      <c r="L18" s="8">
        <f t="shared" si="1"/>
        <v>0.9993589951940156</v>
      </c>
    </row>
    <row r="19" spans="2:12" ht="15">
      <c r="B19" s="33" t="s">
        <v>15</v>
      </c>
      <c r="C19" s="34">
        <v>2225861111</v>
      </c>
      <c r="D19" s="35">
        <f t="shared" si="2"/>
        <v>3.433357993241996</v>
      </c>
      <c r="E19" s="2"/>
      <c r="F19" s="40" t="s">
        <v>14</v>
      </c>
      <c r="G19" s="41">
        <v>373743072.9147809</v>
      </c>
      <c r="H19" s="35">
        <f t="shared" si="3"/>
        <v>3.2982799915512278</v>
      </c>
      <c r="J19" s="40" t="s">
        <v>0</v>
      </c>
      <c r="K19" s="41">
        <v>1959781</v>
      </c>
      <c r="L19" s="35">
        <f t="shared" si="1"/>
        <v>0.8411733314878748</v>
      </c>
    </row>
    <row r="20" spans="2:12" ht="15">
      <c r="B20" s="7" t="s">
        <v>3</v>
      </c>
      <c r="C20" s="13">
        <v>2138448124</v>
      </c>
      <c r="D20" s="8">
        <f t="shared" si="2"/>
        <v>3.2985247477414377</v>
      </c>
      <c r="E20" s="2"/>
      <c r="F20" s="3" t="s">
        <v>21</v>
      </c>
      <c r="G20" s="6">
        <v>358683829.04220086</v>
      </c>
      <c r="H20" s="8">
        <f t="shared" si="3"/>
        <v>3.1653822702223655</v>
      </c>
      <c r="J20" s="3" t="s">
        <v>20</v>
      </c>
      <c r="K20" s="6">
        <v>1955312</v>
      </c>
      <c r="L20" s="8">
        <f t="shared" si="1"/>
        <v>0.8392551561313327</v>
      </c>
    </row>
    <row r="21" spans="2:12" ht="15">
      <c r="B21" s="33" t="s">
        <v>12</v>
      </c>
      <c r="C21" s="34">
        <v>1888322297</v>
      </c>
      <c r="D21" s="35">
        <f t="shared" si="2"/>
        <v>2.9127093420978665</v>
      </c>
      <c r="E21" s="2"/>
      <c r="F21" s="40" t="s">
        <v>13</v>
      </c>
      <c r="G21" s="41">
        <v>342414000.4211911</v>
      </c>
      <c r="H21" s="35">
        <f t="shared" si="3"/>
        <v>3.021801146997428</v>
      </c>
      <c r="J21" s="40" t="s">
        <v>12</v>
      </c>
      <c r="K21" s="41">
        <v>1627697</v>
      </c>
      <c r="L21" s="35">
        <f t="shared" si="1"/>
        <v>0.6986368926644453</v>
      </c>
    </row>
    <row r="22" spans="2:12" ht="15">
      <c r="B22" s="7" t="s">
        <v>11</v>
      </c>
      <c r="C22" s="13">
        <v>1825470238</v>
      </c>
      <c r="D22" s="8">
        <f t="shared" si="2"/>
        <v>2.8157609664364496</v>
      </c>
      <c r="E22" s="2"/>
      <c r="F22" s="3" t="s">
        <v>2</v>
      </c>
      <c r="G22" s="6">
        <v>334706149.7352897</v>
      </c>
      <c r="H22" s="8">
        <f t="shared" si="3"/>
        <v>2.95377941887039</v>
      </c>
      <c r="J22" s="3" t="s">
        <v>8</v>
      </c>
      <c r="K22" s="6">
        <v>939730</v>
      </c>
      <c r="L22" s="8">
        <f t="shared" si="1"/>
        <v>0.4033490552256097</v>
      </c>
    </row>
    <row r="23" spans="2:12" ht="15">
      <c r="B23" s="33" t="s">
        <v>0</v>
      </c>
      <c r="C23" s="34">
        <v>1801674476</v>
      </c>
      <c r="D23" s="35">
        <f t="shared" si="2"/>
        <v>2.779056353887071</v>
      </c>
      <c r="E23" s="2"/>
      <c r="F23" s="40" t="s">
        <v>3</v>
      </c>
      <c r="G23" s="41">
        <v>306009916.8781358</v>
      </c>
      <c r="H23" s="35">
        <f t="shared" si="3"/>
        <v>2.700535365602741</v>
      </c>
      <c r="J23" s="40" t="s">
        <v>11</v>
      </c>
      <c r="K23" s="41">
        <v>416687</v>
      </c>
      <c r="L23" s="35">
        <f t="shared" si="1"/>
        <v>0.17884957144583405</v>
      </c>
    </row>
    <row r="24" spans="2:12" ht="15">
      <c r="B24" s="7" t="s">
        <v>2</v>
      </c>
      <c r="C24" s="13">
        <v>1723842976</v>
      </c>
      <c r="D24" s="8">
        <f t="shared" si="2"/>
        <v>2.659002411019557</v>
      </c>
      <c r="E24" s="2"/>
      <c r="F24" s="3" t="s">
        <v>12</v>
      </c>
      <c r="G24" s="6">
        <v>289177723.1004129</v>
      </c>
      <c r="H24" s="8">
        <f t="shared" si="3"/>
        <v>2.5519913738224966</v>
      </c>
      <c r="J24" s="3" t="s">
        <v>7</v>
      </c>
      <c r="K24" s="6">
        <v>126760</v>
      </c>
      <c r="L24" s="8">
        <f t="shared" si="1"/>
        <v>0.05440767692890328</v>
      </c>
    </row>
    <row r="25" spans="2:12" ht="15">
      <c r="B25" s="33" t="s">
        <v>4</v>
      </c>
      <c r="C25" s="34">
        <v>1106183553</v>
      </c>
      <c r="D25" s="35">
        <f t="shared" si="2"/>
        <v>1.7062718445982057</v>
      </c>
      <c r="E25" s="2"/>
      <c r="F25" s="40" t="s">
        <v>5</v>
      </c>
      <c r="G25" s="41">
        <v>276962777.5270883</v>
      </c>
      <c r="H25" s="35">
        <f t="shared" si="3"/>
        <v>2.444194564992891</v>
      </c>
      <c r="J25" s="40" t="s">
        <v>16</v>
      </c>
      <c r="K25" s="41">
        <v>91186</v>
      </c>
      <c r="L25" s="35">
        <f t="shared" si="1"/>
        <v>0.039138674885129184</v>
      </c>
    </row>
    <row r="26" spans="2:12" ht="15">
      <c r="B26" s="7" t="s">
        <v>5</v>
      </c>
      <c r="C26" s="13">
        <v>919333623</v>
      </c>
      <c r="D26" s="8">
        <f t="shared" si="2"/>
        <v>1.418058578491052</v>
      </c>
      <c r="E26" s="2"/>
      <c r="F26" s="3" t="s">
        <v>19</v>
      </c>
      <c r="G26" s="6">
        <v>259620169.63155675</v>
      </c>
      <c r="H26" s="8">
        <f t="shared" si="3"/>
        <v>2.291146172210525</v>
      </c>
      <c r="J26" s="3" t="s">
        <v>6</v>
      </c>
      <c r="K26" s="6">
        <v>11885</v>
      </c>
      <c r="L26" s="8">
        <f t="shared" si="1"/>
        <v>0.005101256234616721</v>
      </c>
    </row>
    <row r="27" spans="2:12" ht="15">
      <c r="B27" s="33" t="s">
        <v>37</v>
      </c>
      <c r="C27" s="34">
        <v>853124718</v>
      </c>
      <c r="D27" s="35">
        <f t="shared" si="2"/>
        <v>1.3159323172961548</v>
      </c>
      <c r="E27" s="2"/>
      <c r="F27" s="40" t="s">
        <v>7</v>
      </c>
      <c r="G27" s="41">
        <v>253388832.0105518</v>
      </c>
      <c r="H27" s="35">
        <f t="shared" si="3"/>
        <v>2.2361546615032553</v>
      </c>
      <c r="J27" s="40" t="s">
        <v>37</v>
      </c>
      <c r="K27" s="41">
        <v>0</v>
      </c>
      <c r="L27" s="35">
        <f t="shared" si="1"/>
        <v>0</v>
      </c>
    </row>
    <row r="28" spans="2:12" ht="15">
      <c r="B28" s="7" t="s">
        <v>14</v>
      </c>
      <c r="C28" s="13">
        <v>493011730</v>
      </c>
      <c r="D28" s="8">
        <f t="shared" si="2"/>
        <v>0.7604633351076885</v>
      </c>
      <c r="E28" s="2"/>
      <c r="F28" s="3" t="s">
        <v>17</v>
      </c>
      <c r="G28" s="6">
        <v>189517056.42036888</v>
      </c>
      <c r="H28" s="8">
        <f t="shared" si="3"/>
        <v>1.6724866908543765</v>
      </c>
      <c r="J28" s="3" t="s">
        <v>15</v>
      </c>
      <c r="K28" s="6">
        <v>0</v>
      </c>
      <c r="L28" s="8">
        <f t="shared" si="1"/>
        <v>0</v>
      </c>
    </row>
    <row r="29" spans="2:12" ht="15">
      <c r="B29" s="33" t="s">
        <v>7</v>
      </c>
      <c r="C29" s="34">
        <v>286012613</v>
      </c>
      <c r="D29" s="35">
        <f t="shared" si="2"/>
        <v>0.4411702447015705</v>
      </c>
      <c r="E29" s="2"/>
      <c r="F29" s="40" t="s">
        <v>29</v>
      </c>
      <c r="G29" s="41">
        <v>156365873.34913498</v>
      </c>
      <c r="H29" s="35">
        <f t="shared" si="3"/>
        <v>1.3799277332599058</v>
      </c>
      <c r="J29" s="40" t="s">
        <v>18</v>
      </c>
      <c r="K29" s="41">
        <v>0</v>
      </c>
      <c r="L29" s="35">
        <f t="shared" si="1"/>
        <v>0</v>
      </c>
    </row>
    <row r="30" spans="2:12" ht="15">
      <c r="B30" s="7" t="s">
        <v>19</v>
      </c>
      <c r="C30" s="13">
        <v>265892809</v>
      </c>
      <c r="D30" s="8">
        <f t="shared" si="2"/>
        <v>0.4101357432475118</v>
      </c>
      <c r="E30" s="2"/>
      <c r="F30" s="3" t="s">
        <v>8</v>
      </c>
      <c r="G30" s="6">
        <v>152644872.1068101</v>
      </c>
      <c r="H30" s="8">
        <f t="shared" si="3"/>
        <v>1.3470899234501281</v>
      </c>
      <c r="J30" s="3" t="s">
        <v>19</v>
      </c>
      <c r="K30" s="6">
        <v>0</v>
      </c>
      <c r="L30" s="8">
        <f t="shared" si="1"/>
        <v>0</v>
      </c>
    </row>
    <row r="31" spans="2:12" ht="15">
      <c r="B31" s="33" t="s">
        <v>8</v>
      </c>
      <c r="C31" s="34">
        <v>147876539</v>
      </c>
      <c r="D31" s="35">
        <f t="shared" si="2"/>
        <v>0.22809738427952245</v>
      </c>
      <c r="E31" s="2"/>
      <c r="F31" s="40" t="s">
        <v>4</v>
      </c>
      <c r="G31" s="41">
        <v>148490453.78888205</v>
      </c>
      <c r="H31" s="35">
        <f t="shared" si="3"/>
        <v>1.3104272109945039</v>
      </c>
      <c r="J31" s="40" t="s">
        <v>22</v>
      </c>
      <c r="K31" s="41">
        <v>0</v>
      </c>
      <c r="L31" s="35">
        <f t="shared" si="1"/>
        <v>0</v>
      </c>
    </row>
    <row r="32" spans="2:12" ht="15">
      <c r="B32" s="45" t="s">
        <v>31</v>
      </c>
      <c r="C32" s="46">
        <f>SUM(C7:C11,C13:C31)</f>
        <v>64830440501.14332</v>
      </c>
      <c r="D32" s="47">
        <f>SUM(D7:D11,D13:D31)</f>
        <v>100.00000000000003</v>
      </c>
      <c r="E32" s="2"/>
      <c r="F32" s="48" t="s">
        <v>31</v>
      </c>
      <c r="G32" s="49">
        <f>SUM(G7:G13,G15:G31)</f>
        <v>11331453784.158682</v>
      </c>
      <c r="H32" s="47">
        <f>SUM(H7:H13,H15:H31)</f>
        <v>99.99999999999989</v>
      </c>
      <c r="J32" s="48" t="s">
        <v>31</v>
      </c>
      <c r="K32" s="49">
        <v>232981827.48299</v>
      </c>
      <c r="L32" s="47">
        <f t="shared" si="1"/>
        <v>100</v>
      </c>
    </row>
    <row r="33" spans="2:12" ht="15">
      <c r="B33" s="52"/>
      <c r="C33" s="12"/>
      <c r="D33" s="4"/>
      <c r="E33" s="2"/>
      <c r="F33" s="53"/>
      <c r="G33" s="54"/>
      <c r="H33" s="4"/>
      <c r="J33" s="53"/>
      <c r="K33" s="54"/>
      <c r="L33" s="4"/>
    </row>
    <row r="34" spans="3:10" ht="15">
      <c r="C34" s="11"/>
      <c r="D34" s="37"/>
      <c r="E34" s="37"/>
      <c r="F34" s="2"/>
      <c r="H34" s="2"/>
      <c r="I34" s="2"/>
      <c r="J34" s="2"/>
    </row>
    <row r="35" spans="2:12" ht="15">
      <c r="B35" s="10" t="s">
        <v>32</v>
      </c>
      <c r="C35" s="25"/>
      <c r="D35" s="25"/>
      <c r="E35" s="16"/>
      <c r="F35" s="25"/>
      <c r="G35" s="25"/>
      <c r="H35" s="25"/>
      <c r="I35" s="16"/>
      <c r="J35" s="15"/>
      <c r="K35" s="15"/>
      <c r="L35" s="15"/>
    </row>
    <row r="36" spans="2:12" ht="26.25" customHeight="1">
      <c r="B36" s="57" t="s">
        <v>38</v>
      </c>
      <c r="C36" s="57"/>
      <c r="D36" s="57"/>
      <c r="E36" s="57"/>
      <c r="F36" s="57"/>
      <c r="G36" s="57"/>
      <c r="H36" s="57"/>
      <c r="I36" s="57"/>
      <c r="J36" s="57"/>
      <c r="K36" s="57"/>
      <c r="L36" s="57"/>
    </row>
    <row r="37" spans="2:12" ht="26.25" customHeight="1">
      <c r="B37" s="57" t="s">
        <v>33</v>
      </c>
      <c r="C37" s="57"/>
      <c r="D37" s="57"/>
      <c r="E37" s="57"/>
      <c r="F37" s="57"/>
      <c r="G37" s="57"/>
      <c r="H37" s="57"/>
      <c r="I37" s="57"/>
      <c r="J37" s="57"/>
      <c r="K37" s="57"/>
      <c r="L37" s="57"/>
    </row>
    <row r="38" spans="2:12" ht="30" customHeight="1">
      <c r="B38" s="58" t="s">
        <v>35</v>
      </c>
      <c r="C38" s="58"/>
      <c r="D38" s="58"/>
      <c r="E38" s="58"/>
      <c r="F38" s="58"/>
      <c r="G38" s="58"/>
      <c r="H38" s="58"/>
      <c r="I38" s="58"/>
      <c r="J38" s="58"/>
      <c r="K38" s="58"/>
      <c r="L38" s="58"/>
    </row>
    <row r="39" ht="15">
      <c r="B39" s="26" t="s">
        <v>36</v>
      </c>
    </row>
  </sheetData>
  <sheetProtection/>
  <mergeCells count="5">
    <mergeCell ref="B2:L2"/>
    <mergeCell ref="B3:L3"/>
    <mergeCell ref="B36:L36"/>
    <mergeCell ref="B37:L37"/>
    <mergeCell ref="B38:L38"/>
  </mergeCells>
  <conditionalFormatting sqref="G7:G14">
    <cfRule type="cellIs" priority="16" dxfId="4" operator="equal" stopIfTrue="1">
      <formula>1</formula>
    </cfRule>
  </conditionalFormatting>
  <conditionalFormatting sqref="G15:G16">
    <cfRule type="cellIs" priority="3" dxfId="4" operator="equal" stopIfTrue="1">
      <formula>1</formula>
    </cfRule>
  </conditionalFormatting>
  <conditionalFormatting sqref="G17:G33">
    <cfRule type="cellIs" priority="2" dxfId="4" operator="equal" stopIfTrue="1">
      <formula>1</formula>
    </cfRule>
  </conditionalFormatting>
  <conditionalFormatting sqref="K7:K33">
    <cfRule type="cellIs" priority="1" dxfId="4" operator="equal" stopIfTrue="1">
      <formula>1</formula>
    </cfRule>
  </conditionalFormatting>
  <hyperlinks>
    <hyperlink ref="B39" r:id="rId1" display="http://163.10.34.134/bitstream/handle/10915/45923/Documento_completo__.pdf?sequence=1"/>
  </hyperlinks>
  <printOptions/>
  <pageMargins left="0.31496062992125984" right="0.7086614173228347" top="0.7480314960629921" bottom="0.7480314960629921" header="0.31496062992125984" footer="0.31496062992125984"/>
  <pageSetup fitToHeight="1" fitToWidth="1" horizontalDpi="600" verticalDpi="600" orientation="landscape" paperSize="8" r:id="rId2"/>
  <ignoredErrors>
    <ignoredError sqref="D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Sebinor II</dc:creator>
  <cp:keywords/>
  <dc:description/>
  <cp:lastModifiedBy>Georg</cp:lastModifiedBy>
  <cp:lastPrinted>2020-06-19T15:29:51Z</cp:lastPrinted>
  <dcterms:created xsi:type="dcterms:W3CDTF">2017-11-23T15:01:56Z</dcterms:created>
  <dcterms:modified xsi:type="dcterms:W3CDTF">2020-06-19T15:30:04Z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