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Estado y Política I" sheetId="1" r:id="rId1"/>
  </sheets>
  <definedNames/>
  <calcPr fullCalcOnLoad="1"/>
</workbook>
</file>

<file path=xl/sharedStrings.xml><?xml version="1.0" encoding="utf-8"?>
<sst xmlns="http://schemas.openxmlformats.org/spreadsheetml/2006/main" count="118" uniqueCount="55">
  <si>
    <t xml:space="preserve"> </t>
  </si>
  <si>
    <t>Frente Renovador</t>
  </si>
  <si>
    <t>Frente para la Victoria</t>
  </si>
  <si>
    <t>Frente progresista cívico y social</t>
  </si>
  <si>
    <t>Fuerza de izquierda y de los trabajadores</t>
  </si>
  <si>
    <t>Unidos por la libertad y el trabajo</t>
  </si>
  <si>
    <t>Unión con Fe</t>
  </si>
  <si>
    <t>Votos Positivos</t>
  </si>
  <si>
    <t>Votos en Blanco</t>
  </si>
  <si>
    <t>Votos Nulos</t>
  </si>
  <si>
    <t>Recurridos e impugnados</t>
  </si>
  <si>
    <t>Total de Votantes</t>
  </si>
  <si>
    <t>Total de Inscriptos</t>
  </si>
  <si>
    <t>Almirante Brown</t>
  </si>
  <si>
    <t>Avellaneda</t>
  </si>
  <si>
    <t>Berazategui</t>
  </si>
  <si>
    <t>Esteban Echeverría</t>
  </si>
  <si>
    <t>Ezeiza</t>
  </si>
  <si>
    <t>Florencio Varela</t>
  </si>
  <si>
    <t>Hurlingham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</si>
  <si>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</si>
  <si>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</si>
  <si>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</si>
  <si>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</si>
  <si>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</si>
  <si>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</si>
  <si>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</si>
  <si>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</si>
  <si>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</si>
  <si>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</si>
  <si>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</si>
  <si>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</si>
  <si>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</si>
  <si>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</si>
  <si>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</si>
  <si>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24 Partidos del Conurbano Bonaerense</t>
  </si>
  <si>
    <t>Porcentaje de votos positivos, en blanco y nulos sobre el total de votos emitidos y porcentaje de asistencia a las urnas</t>
  </si>
  <si>
    <t>Municipio</t>
  </si>
  <si>
    <t>% Total de Votos</t>
  </si>
  <si>
    <t>Municipios y total 24 Partidos del Conurbano Bonaerense</t>
  </si>
  <si>
    <t>Resultados Elecciones Nacionales a Diputados. Octubre 2013</t>
  </si>
  <si>
    <t xml:space="preserve">Porcentaje de votos por partido o coalición sobre el total de votos positivos </t>
  </si>
  <si>
    <t>% de asistencia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</si>
  <si>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 la Dirección Nacional Electoral.</t>
    </r>
  </si>
  <si>
    <t>Ituzaingó</t>
  </si>
  <si>
    <t>José C. Paz</t>
  </si>
  <si>
    <t>Notas:</t>
  </si>
  <si>
    <r>
      <rPr>
        <b/>
        <sz val="9"/>
        <color indexed="8"/>
        <rFont val="Calibri"/>
        <family val="2"/>
      </rPr>
      <t xml:space="preserve">Porcentaje de asistencia: </t>
    </r>
    <r>
      <rPr>
        <sz val="9"/>
        <color indexed="8"/>
        <rFont val="Calibri"/>
        <family val="2"/>
      </rPr>
      <t>Refiere a la proporción de votos registrados en los comicios, sobre el total de inscriptos en el padrón electoral.</t>
    </r>
  </si>
  <si>
    <r>
      <rPr>
        <b/>
        <sz val="9"/>
        <color indexed="8"/>
        <rFont val="Calibri"/>
        <family val="2"/>
      </rPr>
      <t xml:space="preserve">Voto en blanco: </t>
    </r>
    <r>
      <rPr>
        <sz val="9"/>
        <color indexed="8"/>
        <rFont val="Calibri"/>
        <family val="2"/>
      </rPr>
      <t>Refiere a los votos con sobre vacío introducidos en la urna, sin contener en su interior ninguna boleta. Estos votos no se suman a los de ningún partido, pero sí son tenidos en cuenta a la hora de calcular el total de votos.</t>
    </r>
  </si>
  <si>
    <r>
      <rPr>
        <b/>
        <sz val="9"/>
        <color indexed="8"/>
        <rFont val="Calibri"/>
        <family val="2"/>
      </rPr>
      <t>Voto Nulo:</t>
    </r>
    <r>
      <rPr>
        <sz val="9"/>
        <color indexed="8"/>
        <rFont val="Calibri"/>
        <family val="2"/>
      </rPr>
      <t xml:space="preserve"> Refiere a los sobres introducidos en la urna con cualquier tipo de alteración: más de una boleta de diferentes partidos, boletas tachadas, con dibujos, pintadas o con recortes, fotografías, etc. Estos votos no se suman a los de ningún partido, pero sí son tenidos en cuenta a la hora de calcular el total de votos.</t>
    </r>
  </si>
  <si>
    <r>
      <rPr>
        <b/>
        <sz val="9"/>
        <color indexed="8"/>
        <rFont val="Calibri"/>
        <family val="2"/>
      </rPr>
      <t>Voto Recurrido o impugnado:</t>
    </r>
    <r>
      <rPr>
        <sz val="9"/>
        <color indexed="8"/>
        <rFont val="Calibri"/>
        <family val="2"/>
      </rPr>
      <t xml:space="preserve"> Son aquellos cuya validez o nulidad es cuestionada por alguna autoridad de Mesa (falsedad de identidad, voto cantado, etc.) Estos votos no se suman a los de ningún partido, pero sí son tenidos en cuenta a la hora de calcular el total de votos.</t>
    </r>
  </si>
  <si>
    <t>% Votos Positivos</t>
  </si>
  <si>
    <t>% Votos en Blanco</t>
  </si>
  <si>
    <t>% Votos Nulos</t>
  </si>
  <si>
    <t>Votos por partido o coalición, votos positivos, en blanco, nulos, total de votantes y de inscriptos. En valores absolutos por municipio y total 24 Partidos del Conurbano Bonaerense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</si>
</sst>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0.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3" fontId="24" fillId="33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5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180" fontId="24" fillId="34" borderId="0" xfId="0" applyNumberFormat="1" applyFont="1" applyFill="1" applyBorder="1" applyAlignment="1">
      <alignment/>
    </xf>
    <xf numFmtId="3" fontId="24" fillId="35" borderId="0" xfId="0" applyNumberFormat="1" applyFont="1" applyFill="1" applyBorder="1" applyAlignment="1">
      <alignment/>
    </xf>
    <xf numFmtId="0" fontId="24" fillId="35" borderId="10" xfId="0" applyFont="1" applyFill="1" applyBorder="1" applyAlignment="1">
      <alignment/>
    </xf>
    <xf numFmtId="3" fontId="24" fillId="35" borderId="11" xfId="0" applyNumberFormat="1" applyFont="1" applyFill="1" applyBorder="1" applyAlignment="1">
      <alignment/>
    </xf>
    <xf numFmtId="3" fontId="24" fillId="35" borderId="12" xfId="0" applyNumberFormat="1" applyFont="1" applyFill="1" applyBorder="1" applyAlignment="1">
      <alignment/>
    </xf>
    <xf numFmtId="0" fontId="24" fillId="33" borderId="13" xfId="0" applyFont="1" applyFill="1" applyBorder="1" applyAlignment="1">
      <alignment/>
    </xf>
    <xf numFmtId="3" fontId="24" fillId="33" borderId="14" xfId="0" applyNumberFormat="1" applyFont="1" applyFill="1" applyBorder="1" applyAlignment="1">
      <alignment/>
    </xf>
    <xf numFmtId="0" fontId="24" fillId="35" borderId="13" xfId="0" applyFont="1" applyFill="1" applyBorder="1" applyAlignment="1">
      <alignment/>
    </xf>
    <xf numFmtId="3" fontId="24" fillId="35" borderId="14" xfId="0" applyNumberFormat="1" applyFont="1" applyFill="1" applyBorder="1" applyAlignment="1">
      <alignment/>
    </xf>
    <xf numFmtId="0" fontId="26" fillId="35" borderId="15" xfId="0" applyFont="1" applyFill="1" applyBorder="1" applyAlignment="1">
      <alignment/>
    </xf>
    <xf numFmtId="3" fontId="26" fillId="35" borderId="16" xfId="0" applyNumberFormat="1" applyFont="1" applyFill="1" applyBorder="1" applyAlignment="1">
      <alignment/>
    </xf>
    <xf numFmtId="3" fontId="26" fillId="35" borderId="17" xfId="0" applyNumberFormat="1" applyFont="1" applyFill="1" applyBorder="1" applyAlignment="1">
      <alignment/>
    </xf>
    <xf numFmtId="180" fontId="24" fillId="35" borderId="0" xfId="0" applyNumberFormat="1" applyFont="1" applyFill="1" applyBorder="1" applyAlignment="1">
      <alignment/>
    </xf>
    <xf numFmtId="180" fontId="24" fillId="35" borderId="11" xfId="0" applyNumberFormat="1" applyFont="1" applyFill="1" applyBorder="1" applyAlignment="1">
      <alignment/>
    </xf>
    <xf numFmtId="180" fontId="24" fillId="35" borderId="12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180" fontId="24" fillId="34" borderId="14" xfId="0" applyNumberFormat="1" applyFont="1" applyFill="1" applyBorder="1" applyAlignment="1">
      <alignment/>
    </xf>
    <xf numFmtId="180" fontId="24" fillId="35" borderId="14" xfId="0" applyNumberFormat="1" applyFont="1" applyFill="1" applyBorder="1" applyAlignment="1">
      <alignment/>
    </xf>
    <xf numFmtId="180" fontId="26" fillId="35" borderId="16" xfId="0" applyNumberFormat="1" applyFont="1" applyFill="1" applyBorder="1" applyAlignment="1">
      <alignment/>
    </xf>
    <xf numFmtId="180" fontId="26" fillId="35" borderId="17" xfId="0" applyNumberFormat="1" applyFont="1" applyFill="1" applyBorder="1" applyAlignment="1">
      <alignment/>
    </xf>
    <xf numFmtId="0" fontId="34" fillId="36" borderId="18" xfId="0" applyFont="1" applyFill="1" applyBorder="1" applyAlignment="1">
      <alignment horizontal="center" vertical="center" wrapText="1"/>
    </xf>
    <xf numFmtId="0" fontId="34" fillId="36" borderId="19" xfId="0" applyFont="1" applyFill="1" applyBorder="1" applyAlignment="1">
      <alignment horizontal="center" vertical="center" wrapText="1"/>
    </xf>
    <xf numFmtId="0" fontId="34" fillId="36" borderId="2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0" fontId="34" fillId="36" borderId="21" xfId="0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 wrapText="1"/>
    </xf>
    <xf numFmtId="181" fontId="30" fillId="35" borderId="21" xfId="0" applyNumberFormat="1" applyFont="1" applyFill="1" applyBorder="1" applyAlignment="1">
      <alignment/>
    </xf>
    <xf numFmtId="181" fontId="30" fillId="35" borderId="11" xfId="0" applyNumberFormat="1" applyFont="1" applyFill="1" applyBorder="1" applyAlignment="1">
      <alignment/>
    </xf>
    <xf numFmtId="181" fontId="30" fillId="35" borderId="12" xfId="0" applyNumberFormat="1" applyFont="1" applyFill="1" applyBorder="1" applyAlignment="1">
      <alignment/>
    </xf>
    <xf numFmtId="181" fontId="30" fillId="33" borderId="22" xfId="0" applyNumberFormat="1" applyFont="1" applyFill="1" applyBorder="1" applyAlignment="1">
      <alignment/>
    </xf>
    <xf numFmtId="181" fontId="30" fillId="33" borderId="0" xfId="0" applyNumberFormat="1" applyFont="1" applyFill="1" applyBorder="1" applyAlignment="1">
      <alignment/>
    </xf>
    <xf numFmtId="181" fontId="30" fillId="33" borderId="14" xfId="0" applyNumberFormat="1" applyFont="1" applyFill="1" applyBorder="1" applyAlignment="1">
      <alignment/>
    </xf>
    <xf numFmtId="181" fontId="30" fillId="35" borderId="22" xfId="0" applyNumberFormat="1" applyFont="1" applyFill="1" applyBorder="1" applyAlignment="1">
      <alignment/>
    </xf>
    <xf numFmtId="181" fontId="30" fillId="35" borderId="0" xfId="0" applyNumberFormat="1" applyFont="1" applyFill="1" applyBorder="1" applyAlignment="1">
      <alignment/>
    </xf>
    <xf numFmtId="181" fontId="30" fillId="35" borderId="14" xfId="0" applyNumberFormat="1" applyFont="1" applyFill="1" applyBorder="1" applyAlignment="1">
      <alignment/>
    </xf>
    <xf numFmtId="181" fontId="46" fillId="35" borderId="23" xfId="0" applyNumberFormat="1" applyFont="1" applyFill="1" applyBorder="1" applyAlignment="1">
      <alignment/>
    </xf>
    <xf numFmtId="181" fontId="46" fillId="35" borderId="16" xfId="0" applyNumberFormat="1" applyFont="1" applyFill="1" applyBorder="1" applyAlignment="1">
      <alignment/>
    </xf>
    <xf numFmtId="181" fontId="46" fillId="35" borderId="17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justify"/>
    </xf>
    <xf numFmtId="0" fontId="0" fillId="33" borderId="0" xfId="0" applyFill="1" applyAlignment="1">
      <alignment horizontal="justify"/>
    </xf>
    <xf numFmtId="0" fontId="2" fillId="37" borderId="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wrapText="1"/>
    </xf>
    <xf numFmtId="0" fontId="28" fillId="33" borderId="0" xfId="0" applyFont="1" applyFill="1" applyAlignment="1">
      <alignment horizontal="center" vertical="top" wrapText="1"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8" fillId="33" borderId="0" xfId="0" applyFont="1" applyFill="1" applyAlignment="1">
      <alignment horizontal="justify"/>
    </xf>
    <xf numFmtId="0" fontId="48" fillId="33" borderId="0" xfId="0" applyFont="1" applyFill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PageLayoutView="0" workbookViewId="0" topLeftCell="A1">
      <selection activeCell="B3" sqref="B3:N3"/>
    </sheetView>
  </sheetViews>
  <sheetFormatPr defaultColWidth="11.421875" defaultRowHeight="12.75"/>
  <cols>
    <col min="1" max="1" width="3.8515625" style="1" customWidth="1"/>
    <col min="2" max="2" width="40.421875" style="0" customWidth="1"/>
    <col min="6" max="6" width="12.140625" style="0" customWidth="1"/>
    <col min="12" max="12" width="12.57421875" style="0" customWidth="1"/>
    <col min="15" max="27" width="11.421875" style="1" customWidth="1"/>
  </cols>
  <sheetData>
    <row r="1" s="1" customFormat="1" ht="12.75">
      <c r="A1" s="1" t="s">
        <v>0</v>
      </c>
    </row>
    <row r="2" spans="2:14" s="1" customFormat="1" ht="18.75">
      <c r="B2" s="53" t="s">
        <v>40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s="1" customFormat="1" ht="15.75">
      <c r="B3" s="54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="1" customFormat="1" ht="12.75"/>
    <row r="5" spans="2:14" ht="3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60">
      <c r="B6" s="26" t="s">
        <v>37</v>
      </c>
      <c r="C6" s="27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7" t="s">
        <v>8</v>
      </c>
      <c r="K6" s="27" t="s">
        <v>9</v>
      </c>
      <c r="L6" s="27" t="s">
        <v>10</v>
      </c>
      <c r="M6" s="27" t="s">
        <v>11</v>
      </c>
      <c r="N6" s="28" t="s">
        <v>12</v>
      </c>
    </row>
    <row r="7" spans="2:14" ht="15">
      <c r="B7" s="8" t="s">
        <v>13</v>
      </c>
      <c r="C7" s="9">
        <v>148919</v>
      </c>
      <c r="D7" s="9">
        <v>102464</v>
      </c>
      <c r="E7" s="9">
        <v>24121</v>
      </c>
      <c r="F7" s="9">
        <v>17122</v>
      </c>
      <c r="G7" s="9">
        <v>12028</v>
      </c>
      <c r="H7" s="9">
        <v>3313</v>
      </c>
      <c r="I7" s="9">
        <v>307967</v>
      </c>
      <c r="J7" s="9">
        <v>7704</v>
      </c>
      <c r="K7" s="9">
        <v>3453</v>
      </c>
      <c r="L7" s="9">
        <v>144</v>
      </c>
      <c r="M7" s="9">
        <v>319268</v>
      </c>
      <c r="N7" s="10">
        <v>398369</v>
      </c>
    </row>
    <row r="8" spans="2:14" ht="15">
      <c r="B8" s="11" t="s">
        <v>14</v>
      </c>
      <c r="C8" s="2">
        <v>86460</v>
      </c>
      <c r="D8" s="2">
        <v>74819</v>
      </c>
      <c r="E8" s="2">
        <v>24050</v>
      </c>
      <c r="F8" s="2">
        <v>13092</v>
      </c>
      <c r="G8" s="2">
        <v>8041</v>
      </c>
      <c r="H8" s="2">
        <v>2004</v>
      </c>
      <c r="I8" s="2">
        <v>208466</v>
      </c>
      <c r="J8" s="2">
        <v>4642</v>
      </c>
      <c r="K8" s="2">
        <v>1856</v>
      </c>
      <c r="L8" s="2">
        <v>67</v>
      </c>
      <c r="M8" s="2">
        <v>215031</v>
      </c>
      <c r="N8" s="12">
        <v>275251</v>
      </c>
    </row>
    <row r="9" spans="2:14" ht="15">
      <c r="B9" s="13" t="s">
        <v>15</v>
      </c>
      <c r="C9" s="7">
        <v>65342</v>
      </c>
      <c r="D9" s="7">
        <v>76738</v>
      </c>
      <c r="E9" s="7">
        <v>13419</v>
      </c>
      <c r="F9" s="7">
        <v>9411</v>
      </c>
      <c r="G9" s="7">
        <v>8727</v>
      </c>
      <c r="H9" s="7">
        <v>2665</v>
      </c>
      <c r="I9" s="7">
        <v>176302</v>
      </c>
      <c r="J9" s="7">
        <v>7516</v>
      </c>
      <c r="K9" s="7">
        <v>1194</v>
      </c>
      <c r="L9" s="7">
        <v>124</v>
      </c>
      <c r="M9" s="7">
        <v>185136</v>
      </c>
      <c r="N9" s="14">
        <v>232850</v>
      </c>
    </row>
    <row r="10" spans="2:14" ht="15">
      <c r="B10" s="11" t="s">
        <v>16</v>
      </c>
      <c r="C10" s="2">
        <v>63230</v>
      </c>
      <c r="D10" s="2">
        <v>57025</v>
      </c>
      <c r="E10" s="2">
        <v>11412</v>
      </c>
      <c r="F10" s="2">
        <v>7327</v>
      </c>
      <c r="G10" s="2">
        <v>7212</v>
      </c>
      <c r="H10" s="2">
        <v>1720</v>
      </c>
      <c r="I10" s="2">
        <v>147926</v>
      </c>
      <c r="J10" s="2">
        <v>4221</v>
      </c>
      <c r="K10" s="2">
        <v>1817</v>
      </c>
      <c r="L10" s="2">
        <v>122</v>
      </c>
      <c r="M10" s="2">
        <v>154086</v>
      </c>
      <c r="N10" s="12">
        <v>196747</v>
      </c>
    </row>
    <row r="11" spans="2:14" ht="15">
      <c r="B11" s="13" t="s">
        <v>17</v>
      </c>
      <c r="C11" s="7">
        <v>34027</v>
      </c>
      <c r="D11" s="7">
        <v>33962</v>
      </c>
      <c r="E11" s="7">
        <v>4342</v>
      </c>
      <c r="F11" s="7">
        <v>3640</v>
      </c>
      <c r="G11" s="7">
        <v>4148</v>
      </c>
      <c r="H11" s="7">
        <v>1034</v>
      </c>
      <c r="I11" s="7">
        <v>81153</v>
      </c>
      <c r="J11" s="7">
        <v>3047</v>
      </c>
      <c r="K11" s="7">
        <v>895</v>
      </c>
      <c r="L11" s="7">
        <v>79</v>
      </c>
      <c r="M11" s="7">
        <v>85174</v>
      </c>
      <c r="N11" s="14">
        <v>104368</v>
      </c>
    </row>
    <row r="12" spans="2:14" ht="15">
      <c r="B12" s="11" t="s">
        <v>18</v>
      </c>
      <c r="C12" s="2">
        <v>80121</v>
      </c>
      <c r="D12" s="2">
        <v>95038</v>
      </c>
      <c r="E12" s="2">
        <v>9344</v>
      </c>
      <c r="F12" s="2">
        <v>8768</v>
      </c>
      <c r="G12" s="2">
        <v>8185</v>
      </c>
      <c r="H12" s="2">
        <v>2264</v>
      </c>
      <c r="I12" s="2">
        <v>203720</v>
      </c>
      <c r="J12" s="2">
        <v>6237</v>
      </c>
      <c r="K12" s="2">
        <v>1810</v>
      </c>
      <c r="L12" s="2">
        <v>205</v>
      </c>
      <c r="M12" s="2">
        <v>211972</v>
      </c>
      <c r="N12" s="12">
        <v>272602</v>
      </c>
    </row>
    <row r="13" spans="2:14" ht="15">
      <c r="B13" s="13" t="s">
        <v>19</v>
      </c>
      <c r="C13" s="7">
        <v>51650</v>
      </c>
      <c r="D13" s="7">
        <v>33679</v>
      </c>
      <c r="E13" s="7">
        <v>10280</v>
      </c>
      <c r="F13" s="7">
        <v>7038</v>
      </c>
      <c r="G13" s="7">
        <v>5224</v>
      </c>
      <c r="H13" s="7">
        <v>1192</v>
      </c>
      <c r="I13" s="7">
        <v>109063</v>
      </c>
      <c r="J13" s="7">
        <v>1602</v>
      </c>
      <c r="K13" s="7">
        <v>1025</v>
      </c>
      <c r="L13" s="7">
        <v>43</v>
      </c>
      <c r="M13" s="7">
        <v>111733</v>
      </c>
      <c r="N13" s="14">
        <v>139726</v>
      </c>
    </row>
    <row r="14" spans="2:14" ht="15">
      <c r="B14" s="11" t="s">
        <v>44</v>
      </c>
      <c r="C14" s="2">
        <v>46427</v>
      </c>
      <c r="D14" s="2">
        <v>32814</v>
      </c>
      <c r="E14" s="2">
        <v>12701</v>
      </c>
      <c r="F14" s="2">
        <v>7098</v>
      </c>
      <c r="G14" s="2">
        <v>4599</v>
      </c>
      <c r="H14" s="2">
        <v>1172</v>
      </c>
      <c r="I14" s="2">
        <v>104811</v>
      </c>
      <c r="J14" s="2">
        <v>1628</v>
      </c>
      <c r="K14" s="2">
        <v>648</v>
      </c>
      <c r="L14" s="2">
        <v>42</v>
      </c>
      <c r="M14" s="2">
        <v>107129</v>
      </c>
      <c r="N14" s="12">
        <v>132747</v>
      </c>
    </row>
    <row r="15" spans="2:14" ht="15">
      <c r="B15" s="13" t="s">
        <v>45</v>
      </c>
      <c r="C15" s="7">
        <v>67507</v>
      </c>
      <c r="D15" s="7">
        <v>60058</v>
      </c>
      <c r="E15" s="7">
        <v>5286</v>
      </c>
      <c r="F15" s="7">
        <v>6637</v>
      </c>
      <c r="G15" s="7">
        <v>5141</v>
      </c>
      <c r="H15" s="7">
        <v>1392</v>
      </c>
      <c r="I15" s="7">
        <v>146021</v>
      </c>
      <c r="J15" s="7">
        <v>3408</v>
      </c>
      <c r="K15" s="7">
        <v>1780</v>
      </c>
      <c r="L15" s="7">
        <v>216</v>
      </c>
      <c r="M15" s="7">
        <v>151425</v>
      </c>
      <c r="N15" s="14">
        <v>189639</v>
      </c>
    </row>
    <row r="16" spans="2:14" ht="15">
      <c r="B16" s="11" t="s">
        <v>20</v>
      </c>
      <c r="C16" s="2">
        <v>276891</v>
      </c>
      <c r="D16" s="2">
        <v>301460</v>
      </c>
      <c r="E16" s="2">
        <v>41542</v>
      </c>
      <c r="F16" s="2">
        <v>34032</v>
      </c>
      <c r="G16" s="2">
        <v>28264</v>
      </c>
      <c r="H16" s="2">
        <v>6887</v>
      </c>
      <c r="I16" s="2">
        <v>689076</v>
      </c>
      <c r="J16" s="2">
        <v>18613</v>
      </c>
      <c r="K16" s="2">
        <v>3853</v>
      </c>
      <c r="L16" s="2">
        <v>203</v>
      </c>
      <c r="M16" s="2">
        <v>711745</v>
      </c>
      <c r="N16" s="12">
        <v>912346</v>
      </c>
    </row>
    <row r="17" spans="2:14" ht="15">
      <c r="B17" s="13" t="s">
        <v>21</v>
      </c>
      <c r="C17" s="7">
        <v>125989</v>
      </c>
      <c r="D17" s="7">
        <v>92542</v>
      </c>
      <c r="E17" s="7">
        <v>25556</v>
      </c>
      <c r="F17" s="7">
        <v>16405</v>
      </c>
      <c r="G17" s="7">
        <v>11630</v>
      </c>
      <c r="H17" s="7">
        <v>2523</v>
      </c>
      <c r="I17" s="7">
        <v>274645</v>
      </c>
      <c r="J17" s="7">
        <v>9627</v>
      </c>
      <c r="K17" s="7">
        <v>1899</v>
      </c>
      <c r="L17" s="7">
        <v>98</v>
      </c>
      <c r="M17" s="7">
        <v>286269</v>
      </c>
      <c r="N17" s="14">
        <v>370394</v>
      </c>
    </row>
    <row r="18" spans="2:14" ht="15">
      <c r="B18" s="11" t="s">
        <v>22</v>
      </c>
      <c r="C18" s="2">
        <v>113944</v>
      </c>
      <c r="D18" s="2">
        <v>169477</v>
      </c>
      <c r="E18" s="2">
        <v>33323</v>
      </c>
      <c r="F18" s="2">
        <v>18770</v>
      </c>
      <c r="G18" s="2">
        <v>11846</v>
      </c>
      <c r="H18" s="2">
        <v>3204</v>
      </c>
      <c r="I18" s="2">
        <v>350564</v>
      </c>
      <c r="J18" s="2">
        <v>6815</v>
      </c>
      <c r="K18" s="2">
        <v>2962</v>
      </c>
      <c r="L18" s="2">
        <v>120</v>
      </c>
      <c r="M18" s="2">
        <v>360461</v>
      </c>
      <c r="N18" s="12">
        <v>458677</v>
      </c>
    </row>
    <row r="19" spans="2:14" ht="15">
      <c r="B19" s="13" t="s">
        <v>23</v>
      </c>
      <c r="C19" s="7">
        <v>108588</v>
      </c>
      <c r="D19" s="7">
        <v>49851</v>
      </c>
      <c r="E19" s="7">
        <v>7365</v>
      </c>
      <c r="F19" s="7">
        <v>9291</v>
      </c>
      <c r="G19" s="7">
        <v>5662</v>
      </c>
      <c r="H19" s="7">
        <v>1818</v>
      </c>
      <c r="I19" s="7">
        <v>182575</v>
      </c>
      <c r="J19" s="7">
        <v>3296</v>
      </c>
      <c r="K19" s="7">
        <v>761</v>
      </c>
      <c r="L19" s="7">
        <v>48</v>
      </c>
      <c r="M19" s="7">
        <v>186680</v>
      </c>
      <c r="N19" s="14">
        <v>231696</v>
      </c>
    </row>
    <row r="20" spans="2:14" ht="15">
      <c r="B20" s="11" t="s">
        <v>24</v>
      </c>
      <c r="C20" s="2">
        <v>133255</v>
      </c>
      <c r="D20" s="2">
        <v>108285</v>
      </c>
      <c r="E20" s="2">
        <v>14468</v>
      </c>
      <c r="F20" s="2">
        <v>13962</v>
      </c>
      <c r="G20" s="2">
        <v>10182</v>
      </c>
      <c r="H20" s="2">
        <v>2505</v>
      </c>
      <c r="I20" s="2">
        <v>282657</v>
      </c>
      <c r="J20" s="2">
        <v>9063</v>
      </c>
      <c r="K20" s="2">
        <v>1175</v>
      </c>
      <c r="L20" s="2">
        <v>30</v>
      </c>
      <c r="M20" s="2">
        <v>292925</v>
      </c>
      <c r="N20" s="12">
        <v>365549</v>
      </c>
    </row>
    <row r="21" spans="2:14" ht="15">
      <c r="B21" s="13" t="s">
        <v>25</v>
      </c>
      <c r="C21" s="7">
        <v>107695</v>
      </c>
      <c r="D21" s="7">
        <v>81708</v>
      </c>
      <c r="E21" s="7">
        <v>12324</v>
      </c>
      <c r="F21" s="7">
        <v>10544</v>
      </c>
      <c r="G21" s="7">
        <v>10072</v>
      </c>
      <c r="H21" s="7">
        <v>2538</v>
      </c>
      <c r="I21" s="7">
        <v>224881</v>
      </c>
      <c r="J21" s="7">
        <v>7543</v>
      </c>
      <c r="K21" s="7">
        <v>1943</v>
      </c>
      <c r="L21" s="7">
        <v>156</v>
      </c>
      <c r="M21" s="7">
        <v>234523</v>
      </c>
      <c r="N21" s="14">
        <v>301293</v>
      </c>
    </row>
    <row r="22" spans="2:14" ht="15">
      <c r="B22" s="11" t="s">
        <v>26</v>
      </c>
      <c r="C22" s="2">
        <v>87869</v>
      </c>
      <c r="D22" s="2">
        <v>54788</v>
      </c>
      <c r="E22" s="2">
        <v>31489</v>
      </c>
      <c r="F22" s="2">
        <v>13719</v>
      </c>
      <c r="G22" s="2">
        <v>9526</v>
      </c>
      <c r="H22" s="2">
        <v>2141</v>
      </c>
      <c r="I22" s="2">
        <v>199532</v>
      </c>
      <c r="J22" s="2">
        <v>2728</v>
      </c>
      <c r="K22" s="2">
        <v>1753</v>
      </c>
      <c r="L22" s="2">
        <v>90</v>
      </c>
      <c r="M22" s="2">
        <v>204103</v>
      </c>
      <c r="N22" s="12">
        <v>258723</v>
      </c>
    </row>
    <row r="23" spans="2:14" ht="15">
      <c r="B23" s="13" t="s">
        <v>27</v>
      </c>
      <c r="C23" s="7">
        <v>130999</v>
      </c>
      <c r="D23" s="7">
        <v>116112</v>
      </c>
      <c r="E23" s="7">
        <v>34741</v>
      </c>
      <c r="F23" s="7">
        <v>18041</v>
      </c>
      <c r="G23" s="7">
        <v>13214</v>
      </c>
      <c r="H23" s="7">
        <v>2805</v>
      </c>
      <c r="I23" s="7">
        <v>315912</v>
      </c>
      <c r="J23" s="7">
        <v>10150</v>
      </c>
      <c r="K23" s="7">
        <v>2842</v>
      </c>
      <c r="L23" s="7">
        <v>175</v>
      </c>
      <c r="M23" s="7">
        <v>329079</v>
      </c>
      <c r="N23" s="14">
        <v>427337</v>
      </c>
    </row>
    <row r="24" spans="2:14" ht="15">
      <c r="B24" s="11" t="s">
        <v>28</v>
      </c>
      <c r="C24" s="2">
        <v>57009</v>
      </c>
      <c r="D24" s="2">
        <v>20172</v>
      </c>
      <c r="E24" s="2">
        <v>6948</v>
      </c>
      <c r="F24" s="2">
        <v>4034</v>
      </c>
      <c r="G24" s="2">
        <v>2810</v>
      </c>
      <c r="H24" s="2">
        <v>736</v>
      </c>
      <c r="I24" s="2">
        <v>91709</v>
      </c>
      <c r="J24" s="2">
        <v>3746</v>
      </c>
      <c r="K24" s="2">
        <v>562</v>
      </c>
      <c r="L24" s="2">
        <v>38</v>
      </c>
      <c r="M24" s="2">
        <v>96055</v>
      </c>
      <c r="N24" s="12">
        <v>123517</v>
      </c>
    </row>
    <row r="25" spans="2:14" ht="15">
      <c r="B25" s="13" t="s">
        <v>29</v>
      </c>
      <c r="C25" s="7">
        <v>114550</v>
      </c>
      <c r="D25" s="7">
        <v>31947</v>
      </c>
      <c r="E25" s="7">
        <v>30733</v>
      </c>
      <c r="F25" s="7">
        <v>10201</v>
      </c>
      <c r="G25" s="7">
        <v>10100</v>
      </c>
      <c r="H25" s="7">
        <v>1655</v>
      </c>
      <c r="I25" s="7">
        <v>199186</v>
      </c>
      <c r="J25" s="7">
        <v>3699</v>
      </c>
      <c r="K25" s="7">
        <v>1831</v>
      </c>
      <c r="L25" s="7">
        <v>93</v>
      </c>
      <c r="M25" s="7">
        <v>204809</v>
      </c>
      <c r="N25" s="14">
        <v>263729</v>
      </c>
    </row>
    <row r="26" spans="2:14" ht="15">
      <c r="B26" s="11" t="s">
        <v>30</v>
      </c>
      <c r="C26" s="2">
        <v>123871</v>
      </c>
      <c r="D26" s="2">
        <v>64602</v>
      </c>
      <c r="E26" s="2">
        <v>24301</v>
      </c>
      <c r="F26" s="2">
        <v>14294</v>
      </c>
      <c r="G26" s="2">
        <v>9886</v>
      </c>
      <c r="H26" s="2">
        <v>2496</v>
      </c>
      <c r="I26" s="2">
        <v>239450</v>
      </c>
      <c r="J26" s="2">
        <v>3503</v>
      </c>
      <c r="K26" s="2">
        <v>2208</v>
      </c>
      <c r="L26" s="2">
        <v>153</v>
      </c>
      <c r="M26" s="2">
        <v>245314</v>
      </c>
      <c r="N26" s="12">
        <v>316624</v>
      </c>
    </row>
    <row r="27" spans="2:14" ht="15">
      <c r="B27" s="13" t="s">
        <v>31</v>
      </c>
      <c r="C27" s="7">
        <v>84692</v>
      </c>
      <c r="D27" s="7">
        <v>43688</v>
      </c>
      <c r="E27" s="7">
        <v>12383</v>
      </c>
      <c r="F27" s="7">
        <v>8339</v>
      </c>
      <c r="G27" s="7">
        <v>6792</v>
      </c>
      <c r="H27" s="7">
        <v>2251</v>
      </c>
      <c r="I27" s="7">
        <v>158145</v>
      </c>
      <c r="J27" s="7">
        <v>3032</v>
      </c>
      <c r="K27" s="7">
        <v>1577</v>
      </c>
      <c r="L27" s="7">
        <v>140</v>
      </c>
      <c r="M27" s="7">
        <v>162894</v>
      </c>
      <c r="N27" s="14">
        <v>205854</v>
      </c>
    </row>
    <row r="28" spans="2:14" ht="15">
      <c r="B28" s="11" t="s">
        <v>32</v>
      </c>
      <c r="C28" s="2">
        <v>134386</v>
      </c>
      <c r="D28" s="2">
        <v>40069</v>
      </c>
      <c r="E28" s="2">
        <v>12472</v>
      </c>
      <c r="F28" s="2">
        <v>9491</v>
      </c>
      <c r="G28" s="2">
        <v>6936</v>
      </c>
      <c r="H28" s="2">
        <v>1737</v>
      </c>
      <c r="I28" s="2">
        <v>205091</v>
      </c>
      <c r="J28" s="2">
        <v>4903</v>
      </c>
      <c r="K28" s="2">
        <v>1481</v>
      </c>
      <c r="L28" s="2">
        <v>93</v>
      </c>
      <c r="M28" s="2">
        <v>211568</v>
      </c>
      <c r="N28" s="12">
        <v>262823</v>
      </c>
    </row>
    <row r="29" spans="2:14" ht="15">
      <c r="B29" s="13" t="s">
        <v>33</v>
      </c>
      <c r="C29" s="7">
        <v>102434</v>
      </c>
      <c r="D29" s="7">
        <v>57657</v>
      </c>
      <c r="E29" s="7">
        <v>22603</v>
      </c>
      <c r="F29" s="7">
        <v>13867</v>
      </c>
      <c r="G29" s="7">
        <v>10214</v>
      </c>
      <c r="H29" s="7">
        <v>2428</v>
      </c>
      <c r="I29" s="7">
        <v>209203</v>
      </c>
      <c r="J29" s="7">
        <v>3048</v>
      </c>
      <c r="K29" s="7">
        <v>1725</v>
      </c>
      <c r="L29" s="7">
        <v>155</v>
      </c>
      <c r="M29" s="7">
        <v>214131</v>
      </c>
      <c r="N29" s="14">
        <v>270098</v>
      </c>
    </row>
    <row r="30" spans="2:14" ht="15">
      <c r="B30" s="11" t="s">
        <v>34</v>
      </c>
      <c r="C30" s="2">
        <v>88126</v>
      </c>
      <c r="D30" s="2">
        <v>29766</v>
      </c>
      <c r="E30" s="2">
        <v>35913</v>
      </c>
      <c r="F30" s="2">
        <v>12236</v>
      </c>
      <c r="G30" s="2">
        <v>8888</v>
      </c>
      <c r="H30" s="2">
        <v>1729</v>
      </c>
      <c r="I30" s="2">
        <v>176658</v>
      </c>
      <c r="J30" s="2">
        <v>2283</v>
      </c>
      <c r="K30" s="2">
        <v>1681</v>
      </c>
      <c r="L30" s="2">
        <v>87</v>
      </c>
      <c r="M30" s="2">
        <v>180709</v>
      </c>
      <c r="N30" s="12">
        <v>232447</v>
      </c>
    </row>
    <row r="31" spans="2:14" ht="15">
      <c r="B31" s="15" t="s">
        <v>35</v>
      </c>
      <c r="C31" s="16">
        <v>2433981</v>
      </c>
      <c r="D31" s="16">
        <v>1828721</v>
      </c>
      <c r="E31" s="16">
        <v>461116</v>
      </c>
      <c r="F31" s="16">
        <v>287359</v>
      </c>
      <c r="G31" s="16">
        <v>219327</v>
      </c>
      <c r="H31" s="16">
        <v>54209</v>
      </c>
      <c r="I31" s="16">
        <v>5284713</v>
      </c>
      <c r="J31" s="16">
        <v>132054</v>
      </c>
      <c r="K31" s="16">
        <v>42731</v>
      </c>
      <c r="L31" s="16">
        <v>2721</v>
      </c>
      <c r="M31" s="16">
        <v>5462219</v>
      </c>
      <c r="N31" s="17">
        <f>+SUM(N8:N31)</f>
        <v>6516069</v>
      </c>
    </row>
    <row r="32" s="1" customFormat="1" ht="12.75"/>
    <row r="33" s="1" customFormat="1" ht="12.75">
      <c r="B33" s="45" t="s">
        <v>43</v>
      </c>
    </row>
    <row r="34" s="1" customFormat="1" ht="12.75">
      <c r="B34" s="3"/>
    </row>
    <row r="35" spans="2:10" s="1" customFormat="1" ht="16.5" customHeight="1">
      <c r="B35" s="52" t="s">
        <v>41</v>
      </c>
      <c r="C35" s="52"/>
      <c r="D35" s="52"/>
      <c r="E35" s="52"/>
      <c r="F35" s="52"/>
      <c r="G35" s="52"/>
      <c r="H35" s="52"/>
      <c r="I35" s="52"/>
      <c r="J35" s="4"/>
    </row>
    <row r="36" spans="2:10" s="1" customFormat="1" ht="16.5" customHeight="1">
      <c r="B36" s="50" t="s">
        <v>39</v>
      </c>
      <c r="C36" s="50"/>
      <c r="D36" s="50"/>
      <c r="E36" s="50"/>
      <c r="F36" s="50"/>
      <c r="G36" s="50"/>
      <c r="H36" s="50"/>
      <c r="I36" s="50"/>
      <c r="J36" s="4"/>
    </row>
    <row r="37" spans="2:10" s="1" customFormat="1" ht="13.5" customHeight="1">
      <c r="B37" s="5"/>
      <c r="C37" s="5"/>
      <c r="D37" s="5"/>
      <c r="E37" s="5"/>
      <c r="F37" s="5"/>
      <c r="G37" s="5"/>
      <c r="H37" s="5"/>
      <c r="I37" s="5"/>
      <c r="J37" s="5"/>
    </row>
    <row r="38" spans="2:9" s="1" customFormat="1" ht="3" customHeight="1">
      <c r="B38" s="49"/>
      <c r="C38" s="49"/>
      <c r="D38" s="49"/>
      <c r="E38" s="49"/>
      <c r="F38" s="49"/>
      <c r="G38" s="49"/>
      <c r="H38" s="49"/>
      <c r="I38" s="49"/>
    </row>
    <row r="39" spans="2:9" s="1" customFormat="1" ht="60">
      <c r="B39" s="26" t="s">
        <v>37</v>
      </c>
      <c r="C39" s="27" t="s">
        <v>1</v>
      </c>
      <c r="D39" s="27" t="s">
        <v>2</v>
      </c>
      <c r="E39" s="27" t="s">
        <v>3</v>
      </c>
      <c r="F39" s="27" t="s">
        <v>4</v>
      </c>
      <c r="G39" s="27" t="s">
        <v>5</v>
      </c>
      <c r="H39" s="27" t="s">
        <v>6</v>
      </c>
      <c r="I39" s="28" t="s">
        <v>7</v>
      </c>
    </row>
    <row r="40" spans="2:9" s="1" customFormat="1" ht="15">
      <c r="B40" s="8" t="s">
        <v>13</v>
      </c>
      <c r="C40" s="19">
        <f>+C7/$I$7*100</f>
        <v>48.35550562235564</v>
      </c>
      <c r="D40" s="19">
        <f aca="true" t="shared" si="0" ref="D40:I40">+D7/$I$7*100</f>
        <v>33.271097227949745</v>
      </c>
      <c r="E40" s="19">
        <f t="shared" si="0"/>
        <v>7.83233268499547</v>
      </c>
      <c r="F40" s="19">
        <f t="shared" si="0"/>
        <v>5.559686589796959</v>
      </c>
      <c r="G40" s="19">
        <f t="shared" si="0"/>
        <v>3.9056132637587795</v>
      </c>
      <c r="H40" s="19">
        <f t="shared" si="0"/>
        <v>1.0757646111434018</v>
      </c>
      <c r="I40" s="20">
        <f t="shared" si="0"/>
        <v>100</v>
      </c>
    </row>
    <row r="41" spans="2:9" s="1" customFormat="1" ht="15">
      <c r="B41" s="21" t="s">
        <v>14</v>
      </c>
      <c r="C41" s="6">
        <f>+C8/$I$8*100</f>
        <v>41.474389109015384</v>
      </c>
      <c r="D41" s="6">
        <f aca="true" t="shared" si="1" ref="D41:I41">+D8/$I$8*100</f>
        <v>35.89026507919757</v>
      </c>
      <c r="E41" s="6">
        <f t="shared" si="1"/>
        <v>11.53665345907726</v>
      </c>
      <c r="F41" s="6">
        <f t="shared" si="1"/>
        <v>6.2801607936066315</v>
      </c>
      <c r="G41" s="6">
        <f t="shared" si="1"/>
        <v>3.8572237199351456</v>
      </c>
      <c r="H41" s="6">
        <f t="shared" si="1"/>
        <v>0.9613078391680179</v>
      </c>
      <c r="I41" s="22">
        <f t="shared" si="1"/>
        <v>100</v>
      </c>
    </row>
    <row r="42" spans="2:9" s="1" customFormat="1" ht="15">
      <c r="B42" s="13" t="s">
        <v>15</v>
      </c>
      <c r="C42" s="18">
        <f>+C9/$I$9*100</f>
        <v>37.06254041360847</v>
      </c>
      <c r="D42" s="18">
        <f aca="true" t="shared" si="2" ref="D42:I42">+D9/$I$9*100</f>
        <v>43.52644893421515</v>
      </c>
      <c r="E42" s="18">
        <f t="shared" si="2"/>
        <v>7.61137139680775</v>
      </c>
      <c r="F42" s="18">
        <f t="shared" si="2"/>
        <v>5.33799956892151</v>
      </c>
      <c r="G42" s="18">
        <f t="shared" si="2"/>
        <v>4.950028927635534</v>
      </c>
      <c r="H42" s="18">
        <f t="shared" si="2"/>
        <v>1.5116107588115846</v>
      </c>
      <c r="I42" s="23">
        <f t="shared" si="2"/>
        <v>100</v>
      </c>
    </row>
    <row r="43" spans="2:9" s="1" customFormat="1" ht="15">
      <c r="B43" s="21" t="s">
        <v>16</v>
      </c>
      <c r="C43" s="6">
        <f>+C10/$I$10*100</f>
        <v>42.74434514554575</v>
      </c>
      <c r="D43" s="6">
        <f aca="true" t="shared" si="3" ref="D43:I43">+D10/$I$10*100</f>
        <v>38.549680245528165</v>
      </c>
      <c r="E43" s="6">
        <f t="shared" si="3"/>
        <v>7.714668144883252</v>
      </c>
      <c r="F43" s="6">
        <f t="shared" si="3"/>
        <v>4.953152251801576</v>
      </c>
      <c r="G43" s="6">
        <f t="shared" si="3"/>
        <v>4.875410678312129</v>
      </c>
      <c r="H43" s="6">
        <f t="shared" si="3"/>
        <v>1.1627435339291268</v>
      </c>
      <c r="I43" s="22">
        <f t="shared" si="3"/>
        <v>100</v>
      </c>
    </row>
    <row r="44" spans="2:9" s="1" customFormat="1" ht="15">
      <c r="B44" s="13" t="s">
        <v>17</v>
      </c>
      <c r="C44" s="18">
        <f>+C11/$I$11*100</f>
        <v>41.929441918351756</v>
      </c>
      <c r="D44" s="18">
        <f aca="true" t="shared" si="4" ref="D44:I44">+D11/$I$11*100</f>
        <v>41.84934629650167</v>
      </c>
      <c r="E44" s="18">
        <f t="shared" si="4"/>
        <v>5.3503875395857206</v>
      </c>
      <c r="F44" s="18">
        <f t="shared" si="4"/>
        <v>4.485354823604796</v>
      </c>
      <c r="G44" s="18">
        <f t="shared" si="4"/>
        <v>5.111332914371619</v>
      </c>
      <c r="H44" s="18">
        <f t="shared" si="4"/>
        <v>1.2741365075844393</v>
      </c>
      <c r="I44" s="23">
        <f t="shared" si="4"/>
        <v>100</v>
      </c>
    </row>
    <row r="45" spans="2:9" s="1" customFormat="1" ht="15">
      <c r="B45" s="21" t="s">
        <v>18</v>
      </c>
      <c r="C45" s="6">
        <f>+C12/$I$12*100</f>
        <v>39.32898095425093</v>
      </c>
      <c r="D45" s="6">
        <f aca="true" t="shared" si="5" ref="D45:I45">+D12/$I$12*100</f>
        <v>46.65128607893187</v>
      </c>
      <c r="E45" s="6">
        <f t="shared" si="5"/>
        <v>4.5866876104457095</v>
      </c>
      <c r="F45" s="6">
        <f t="shared" si="5"/>
        <v>4.30394659336344</v>
      </c>
      <c r="G45" s="6">
        <f t="shared" si="5"/>
        <v>4.017769487531907</v>
      </c>
      <c r="H45" s="6">
        <f t="shared" si="5"/>
        <v>1.1113292754761437</v>
      </c>
      <c r="I45" s="22">
        <f t="shared" si="5"/>
        <v>100</v>
      </c>
    </row>
    <row r="46" spans="2:9" s="1" customFormat="1" ht="15">
      <c r="B46" s="13" t="s">
        <v>19</v>
      </c>
      <c r="C46" s="18">
        <f>+C13/$I$13*100</f>
        <v>47.3579490753051</v>
      </c>
      <c r="D46" s="18">
        <f aca="true" t="shared" si="6" ref="D46:I46">+D13/$I$13*100</f>
        <v>30.880316881068744</v>
      </c>
      <c r="E46" s="18">
        <f t="shared" si="6"/>
        <v>9.425744753032651</v>
      </c>
      <c r="F46" s="18">
        <f t="shared" si="6"/>
        <v>6.45315093111321</v>
      </c>
      <c r="G46" s="18">
        <f t="shared" si="6"/>
        <v>4.789892080723985</v>
      </c>
      <c r="H46" s="18">
        <f t="shared" si="6"/>
        <v>1.0929462787563151</v>
      </c>
      <c r="I46" s="23">
        <f t="shared" si="6"/>
        <v>100</v>
      </c>
    </row>
    <row r="47" spans="2:9" s="1" customFormat="1" ht="15">
      <c r="B47" s="21" t="s">
        <v>44</v>
      </c>
      <c r="C47" s="6">
        <f>+C14/$I$14*100</f>
        <v>44.295923137838585</v>
      </c>
      <c r="D47" s="6">
        <f aca="true" t="shared" si="7" ref="D47:I47">+D14/$I$14*100</f>
        <v>31.3077825800727</v>
      </c>
      <c r="E47" s="6">
        <f t="shared" si="7"/>
        <v>12.118002881376954</v>
      </c>
      <c r="F47" s="6">
        <f t="shared" si="7"/>
        <v>6.772189941895412</v>
      </c>
      <c r="G47" s="6">
        <f t="shared" si="7"/>
        <v>4.387898216790222</v>
      </c>
      <c r="H47" s="6">
        <f t="shared" si="7"/>
        <v>1.1182032420261232</v>
      </c>
      <c r="I47" s="22">
        <f t="shared" si="7"/>
        <v>100</v>
      </c>
    </row>
    <row r="48" spans="2:9" s="1" customFormat="1" ht="15">
      <c r="B48" s="13" t="s">
        <v>45</v>
      </c>
      <c r="C48" s="18">
        <f>+C15/$I$15*100</f>
        <v>46.23102156539128</v>
      </c>
      <c r="D48" s="18">
        <f aca="true" t="shared" si="8" ref="D48:I48">+D15/$I$15*100</f>
        <v>41.12970052252758</v>
      </c>
      <c r="E48" s="18">
        <f t="shared" si="8"/>
        <v>3.6200272563535383</v>
      </c>
      <c r="F48" s="18">
        <f t="shared" si="8"/>
        <v>4.5452366440443495</v>
      </c>
      <c r="G48" s="18">
        <f t="shared" si="8"/>
        <v>3.520726470850083</v>
      </c>
      <c r="H48" s="18">
        <f t="shared" si="8"/>
        <v>0.9532875408331679</v>
      </c>
      <c r="I48" s="23">
        <f t="shared" si="8"/>
        <v>100</v>
      </c>
    </row>
    <row r="49" spans="2:9" s="1" customFormat="1" ht="15">
      <c r="B49" s="21" t="s">
        <v>20</v>
      </c>
      <c r="C49" s="6">
        <f>+C16/$I$16*100</f>
        <v>40.18294063354405</v>
      </c>
      <c r="D49" s="6">
        <f aca="true" t="shared" si="9" ref="D49:I49">+D16/$I$16*100</f>
        <v>43.74843993986149</v>
      </c>
      <c r="E49" s="6">
        <f t="shared" si="9"/>
        <v>6.028652862674074</v>
      </c>
      <c r="F49" s="6">
        <f t="shared" si="9"/>
        <v>4.93878759382129</v>
      </c>
      <c r="G49" s="6">
        <f t="shared" si="9"/>
        <v>4.1017246283428825</v>
      </c>
      <c r="H49" s="6">
        <f t="shared" si="9"/>
        <v>0.9994543417562068</v>
      </c>
      <c r="I49" s="22">
        <f t="shared" si="9"/>
        <v>100</v>
      </c>
    </row>
    <row r="50" spans="2:9" s="1" customFormat="1" ht="15">
      <c r="B50" s="13" t="s">
        <v>21</v>
      </c>
      <c r="C50" s="18">
        <f>+C17/$I$17*100</f>
        <v>45.87340020754064</v>
      </c>
      <c r="D50" s="18">
        <f aca="true" t="shared" si="10" ref="D50:I50">+D17/$I$17*100</f>
        <v>33.69513371807243</v>
      </c>
      <c r="E50" s="18">
        <f t="shared" si="10"/>
        <v>9.305102951082306</v>
      </c>
      <c r="F50" s="18">
        <f t="shared" si="10"/>
        <v>5.973165358917876</v>
      </c>
      <c r="G50" s="18">
        <f t="shared" si="10"/>
        <v>4.234557337654063</v>
      </c>
      <c r="H50" s="18">
        <f t="shared" si="10"/>
        <v>0.9186404267326913</v>
      </c>
      <c r="I50" s="23">
        <f t="shared" si="10"/>
        <v>100</v>
      </c>
    </row>
    <row r="51" spans="2:9" s="1" customFormat="1" ht="15">
      <c r="B51" s="21" t="s">
        <v>22</v>
      </c>
      <c r="C51" s="6">
        <f>+C18/$I$18*100</f>
        <v>32.50305222441551</v>
      </c>
      <c r="D51" s="6">
        <f aca="true" t="shared" si="11" ref="D51:I51">+D18/$I$18*100</f>
        <v>48.344096940929475</v>
      </c>
      <c r="E51" s="6">
        <f t="shared" si="11"/>
        <v>9.505539644686847</v>
      </c>
      <c r="F51" s="6">
        <f t="shared" si="11"/>
        <v>5.354229184970505</v>
      </c>
      <c r="G51" s="6">
        <f t="shared" si="11"/>
        <v>3.379126208053308</v>
      </c>
      <c r="H51" s="6">
        <f t="shared" si="11"/>
        <v>0.9139557969443525</v>
      </c>
      <c r="I51" s="22">
        <f t="shared" si="11"/>
        <v>100</v>
      </c>
    </row>
    <row r="52" spans="2:9" s="1" customFormat="1" ht="15">
      <c r="B52" s="13" t="s">
        <v>23</v>
      </c>
      <c r="C52" s="18">
        <f>+C19/$I$19*100</f>
        <v>59.47583184992469</v>
      </c>
      <c r="D52" s="18">
        <f aca="true" t="shared" si="12" ref="D52:I52">+D19/$I$19*100</f>
        <v>27.304395453923046</v>
      </c>
      <c r="E52" s="18">
        <f t="shared" si="12"/>
        <v>4.033958647131316</v>
      </c>
      <c r="F52" s="18">
        <f t="shared" si="12"/>
        <v>5.088867588662193</v>
      </c>
      <c r="G52" s="18">
        <f t="shared" si="12"/>
        <v>3.101191291250171</v>
      </c>
      <c r="H52" s="18">
        <f t="shared" si="12"/>
        <v>0.9957551691085855</v>
      </c>
      <c r="I52" s="23">
        <f t="shared" si="12"/>
        <v>100</v>
      </c>
    </row>
    <row r="53" spans="2:9" s="1" customFormat="1" ht="15">
      <c r="B53" s="21" t="s">
        <v>24</v>
      </c>
      <c r="C53" s="6">
        <f>+C20/$I$20*100</f>
        <v>47.14371128257924</v>
      </c>
      <c r="D53" s="6">
        <f aca="true" t="shared" si="13" ref="D53:I53">+D20/$I$20*100</f>
        <v>38.30968276037742</v>
      </c>
      <c r="E53" s="6">
        <f t="shared" si="13"/>
        <v>5.118571271894911</v>
      </c>
      <c r="F53" s="6">
        <f t="shared" si="13"/>
        <v>4.9395557159384</v>
      </c>
      <c r="G53" s="6">
        <f t="shared" si="13"/>
        <v>3.6022458315201815</v>
      </c>
      <c r="H53" s="6">
        <f t="shared" si="13"/>
        <v>0.8862331376898503</v>
      </c>
      <c r="I53" s="22">
        <f t="shared" si="13"/>
        <v>100</v>
      </c>
    </row>
    <row r="54" spans="2:9" s="1" customFormat="1" ht="15">
      <c r="B54" s="13" t="s">
        <v>25</v>
      </c>
      <c r="C54" s="18">
        <f>+C21/$I$21*100</f>
        <v>47.88977281317675</v>
      </c>
      <c r="D54" s="18">
        <f aca="true" t="shared" si="14" ref="D54:I54">+D21/$I$21*100</f>
        <v>36.33388325380979</v>
      </c>
      <c r="E54" s="18">
        <f t="shared" si="14"/>
        <v>5.480231767023448</v>
      </c>
      <c r="F54" s="18">
        <f t="shared" si="14"/>
        <v>4.688702024626358</v>
      </c>
      <c r="G54" s="18">
        <f t="shared" si="14"/>
        <v>4.478813239001961</v>
      </c>
      <c r="H54" s="18">
        <f t="shared" si="14"/>
        <v>1.1285969023616935</v>
      </c>
      <c r="I54" s="23">
        <f t="shared" si="14"/>
        <v>100</v>
      </c>
    </row>
    <row r="55" spans="2:9" s="1" customFormat="1" ht="15">
      <c r="B55" s="21" t="s">
        <v>26</v>
      </c>
      <c r="C55" s="6">
        <f>+C22/$I$22*100</f>
        <v>44.03754786199707</v>
      </c>
      <c r="D55" s="6">
        <f aca="true" t="shared" si="15" ref="D55:I55">+D22/$I$22*100</f>
        <v>27.45825231040635</v>
      </c>
      <c r="E55" s="6">
        <f t="shared" si="15"/>
        <v>15.78142854279013</v>
      </c>
      <c r="F55" s="6">
        <f t="shared" si="15"/>
        <v>6.875588877974461</v>
      </c>
      <c r="G55" s="6">
        <f t="shared" si="15"/>
        <v>4.7741715614538025</v>
      </c>
      <c r="H55" s="6">
        <f t="shared" si="15"/>
        <v>1.073010845378185</v>
      </c>
      <c r="I55" s="22">
        <f t="shared" si="15"/>
        <v>100</v>
      </c>
    </row>
    <row r="56" spans="2:9" s="1" customFormat="1" ht="15">
      <c r="B56" s="13" t="s">
        <v>27</v>
      </c>
      <c r="C56" s="18">
        <f>+C23/$I$23*100</f>
        <v>41.46692749879713</v>
      </c>
      <c r="D56" s="18">
        <f aca="true" t="shared" si="16" ref="D56:I56">+D23/$I$23*100</f>
        <v>36.75453923877536</v>
      </c>
      <c r="E56" s="18">
        <f t="shared" si="16"/>
        <v>10.997049811339867</v>
      </c>
      <c r="F56" s="18">
        <f t="shared" si="16"/>
        <v>5.710767555521791</v>
      </c>
      <c r="G56" s="18">
        <f t="shared" si="16"/>
        <v>4.18281040289701</v>
      </c>
      <c r="H56" s="18">
        <f t="shared" si="16"/>
        <v>0.8879054926688446</v>
      </c>
      <c r="I56" s="23">
        <f t="shared" si="16"/>
        <v>100</v>
      </c>
    </row>
    <row r="57" spans="2:9" s="1" customFormat="1" ht="15">
      <c r="B57" s="21" t="s">
        <v>28</v>
      </c>
      <c r="C57" s="6">
        <f>+C24/$I$24*100</f>
        <v>62.162928393069386</v>
      </c>
      <c r="D57" s="6">
        <f aca="true" t="shared" si="17" ref="D57:I57">+D24/$I$24*100</f>
        <v>21.995660186023184</v>
      </c>
      <c r="E57" s="6">
        <f t="shared" si="17"/>
        <v>7.576137565560632</v>
      </c>
      <c r="F57" s="6">
        <f t="shared" si="17"/>
        <v>4.39869587499591</v>
      </c>
      <c r="G57" s="6">
        <f t="shared" si="17"/>
        <v>3.0640395162961105</v>
      </c>
      <c r="H57" s="6">
        <f t="shared" si="17"/>
        <v>0.8025384640547819</v>
      </c>
      <c r="I57" s="22">
        <f t="shared" si="17"/>
        <v>100</v>
      </c>
    </row>
    <row r="58" spans="2:9" s="1" customFormat="1" ht="15">
      <c r="B58" s="13" t="s">
        <v>29</v>
      </c>
      <c r="C58" s="18">
        <f>+C25/$I$25*100</f>
        <v>57.50906188185917</v>
      </c>
      <c r="D58" s="18">
        <f aca="true" t="shared" si="18" ref="D58:I58">+D25/$I$25*100</f>
        <v>16.038777825750806</v>
      </c>
      <c r="E58" s="18">
        <f t="shared" si="18"/>
        <v>15.429297239765846</v>
      </c>
      <c r="F58" s="18">
        <f t="shared" si="18"/>
        <v>5.121343869549064</v>
      </c>
      <c r="G58" s="18">
        <f t="shared" si="18"/>
        <v>5.070637494603035</v>
      </c>
      <c r="H58" s="18">
        <f t="shared" si="18"/>
        <v>0.8308816884720814</v>
      </c>
      <c r="I58" s="23">
        <f t="shared" si="18"/>
        <v>100</v>
      </c>
    </row>
    <row r="59" spans="2:9" s="1" customFormat="1" ht="15">
      <c r="B59" s="21" t="s">
        <v>30</v>
      </c>
      <c r="C59" s="6">
        <f>+C26/$I$26*100</f>
        <v>51.73146794737941</v>
      </c>
      <c r="D59" s="6">
        <f aca="true" t="shared" si="19" ref="D59:I59">+D26/$I$26*100</f>
        <v>26.979327625809148</v>
      </c>
      <c r="E59" s="6">
        <f t="shared" si="19"/>
        <v>10.148674044685738</v>
      </c>
      <c r="F59" s="6">
        <f t="shared" si="19"/>
        <v>5.969513468365003</v>
      </c>
      <c r="G59" s="6">
        <f t="shared" si="19"/>
        <v>4.128628106076425</v>
      </c>
      <c r="H59" s="6">
        <f t="shared" si="19"/>
        <v>1.0423888076842764</v>
      </c>
      <c r="I59" s="22">
        <f t="shared" si="19"/>
        <v>100</v>
      </c>
    </row>
    <row r="60" spans="2:9" s="1" customFormat="1" ht="15">
      <c r="B60" s="13" t="s">
        <v>31</v>
      </c>
      <c r="C60" s="18">
        <f>+C27/$I$27*100</f>
        <v>53.553384552151506</v>
      </c>
      <c r="D60" s="18">
        <f aca="true" t="shared" si="20" ref="D60:I60">+D27/$I$27*100</f>
        <v>27.625280596920547</v>
      </c>
      <c r="E60" s="18">
        <f t="shared" si="20"/>
        <v>7.830155869613329</v>
      </c>
      <c r="F60" s="18">
        <f t="shared" si="20"/>
        <v>5.273008947484903</v>
      </c>
      <c r="G60" s="18">
        <f t="shared" si="20"/>
        <v>4.2947927534857255</v>
      </c>
      <c r="H60" s="18">
        <f t="shared" si="20"/>
        <v>1.4233772803439881</v>
      </c>
      <c r="I60" s="23">
        <f t="shared" si="20"/>
        <v>100</v>
      </c>
    </row>
    <row r="61" spans="2:9" s="1" customFormat="1" ht="15">
      <c r="B61" s="21" t="s">
        <v>32</v>
      </c>
      <c r="C61" s="6">
        <f>+C28/$I$28*100</f>
        <v>65.52505960768634</v>
      </c>
      <c r="D61" s="6">
        <f aca="true" t="shared" si="21" ref="D61:I61">+D28/$I$28*100</f>
        <v>19.53718105621407</v>
      </c>
      <c r="E61" s="6">
        <f t="shared" si="21"/>
        <v>6.081202978190169</v>
      </c>
      <c r="F61" s="6">
        <f t="shared" si="21"/>
        <v>4.627701849422939</v>
      </c>
      <c r="G61" s="6">
        <f t="shared" si="21"/>
        <v>3.3819133945419346</v>
      </c>
      <c r="H61" s="6">
        <f t="shared" si="21"/>
        <v>0.8469411139445416</v>
      </c>
      <c r="I61" s="22">
        <f t="shared" si="21"/>
        <v>100</v>
      </c>
    </row>
    <row r="62" spans="2:9" s="1" customFormat="1" ht="15">
      <c r="B62" s="13" t="s">
        <v>33</v>
      </c>
      <c r="C62" s="18">
        <f>+C29/$I$29*100</f>
        <v>48.96392499151542</v>
      </c>
      <c r="D62" s="18">
        <f aca="true" t="shared" si="22" ref="D62:I62">+D29/$I$29*100</f>
        <v>27.56031223261617</v>
      </c>
      <c r="E62" s="18">
        <f t="shared" si="22"/>
        <v>10.804338369908653</v>
      </c>
      <c r="F62" s="18">
        <f t="shared" si="22"/>
        <v>6.628490031213702</v>
      </c>
      <c r="G62" s="18">
        <f t="shared" si="22"/>
        <v>4.882339163396318</v>
      </c>
      <c r="H62" s="18">
        <f t="shared" si="22"/>
        <v>1.1605952113497415</v>
      </c>
      <c r="I62" s="23">
        <f t="shared" si="22"/>
        <v>100</v>
      </c>
    </row>
    <row r="63" spans="2:9" s="1" customFormat="1" ht="15">
      <c r="B63" s="21" t="s">
        <v>34</v>
      </c>
      <c r="C63" s="6">
        <f>+C30/$I$30*100</f>
        <v>49.88508870246465</v>
      </c>
      <c r="D63" s="6">
        <f aca="true" t="shared" si="23" ref="D63:I63">+D30/$I$30*100</f>
        <v>16.84950582481405</v>
      </c>
      <c r="E63" s="6">
        <f t="shared" si="23"/>
        <v>20.329110484665286</v>
      </c>
      <c r="F63" s="6">
        <f t="shared" si="23"/>
        <v>6.926377520406661</v>
      </c>
      <c r="G63" s="6">
        <f t="shared" si="23"/>
        <v>5.031190209331024</v>
      </c>
      <c r="H63" s="6">
        <f t="shared" si="23"/>
        <v>0.9787272583183326</v>
      </c>
      <c r="I63" s="22">
        <f t="shared" si="23"/>
        <v>100</v>
      </c>
    </row>
    <row r="64" spans="2:9" s="1" customFormat="1" ht="15">
      <c r="B64" s="15" t="s">
        <v>35</v>
      </c>
      <c r="C64" s="24">
        <f>+C31/$I$31*100</f>
        <v>46.05701388135931</v>
      </c>
      <c r="D64" s="24">
        <f aca="true" t="shared" si="24" ref="D64:I64">+D31/$I$31*100</f>
        <v>34.603979440321545</v>
      </c>
      <c r="E64" s="24">
        <f t="shared" si="24"/>
        <v>8.725469103052522</v>
      </c>
      <c r="F64" s="24">
        <f t="shared" si="24"/>
        <v>5.437551670260996</v>
      </c>
      <c r="G64" s="24">
        <f t="shared" si="24"/>
        <v>4.150215915225671</v>
      </c>
      <c r="H64" s="24">
        <f t="shared" si="24"/>
        <v>1.025769989779956</v>
      </c>
      <c r="I64" s="25">
        <f t="shared" si="24"/>
        <v>100</v>
      </c>
    </row>
    <row r="65" s="1" customFormat="1" ht="12.75"/>
    <row r="66" s="1" customFormat="1" ht="12.75">
      <c r="B66" s="45" t="s">
        <v>43</v>
      </c>
    </row>
    <row r="67" s="1" customFormat="1" ht="12.75"/>
    <row r="68" spans="2:8" s="1" customFormat="1" ht="39" customHeight="1">
      <c r="B68" s="51" t="s">
        <v>36</v>
      </c>
      <c r="C68" s="51"/>
      <c r="D68" s="51"/>
      <c r="E68" s="51"/>
      <c r="F68" s="51"/>
      <c r="G68" s="51"/>
      <c r="H68" s="51"/>
    </row>
    <row r="69" spans="1:256" s="1" customFormat="1" ht="14.25" customHeight="1">
      <c r="A69" s="50" t="s">
        <v>39</v>
      </c>
      <c r="B69" s="50"/>
      <c r="C69" s="50"/>
      <c r="D69" s="50"/>
      <c r="E69" s="50"/>
      <c r="F69" s="50"/>
      <c r="G69" s="50"/>
      <c r="H69" s="50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2:7" s="1" customFormat="1" ht="11.25" customHeight="1">
      <c r="B70" s="5"/>
      <c r="C70" s="5"/>
      <c r="D70" s="5"/>
      <c r="E70" s="5"/>
      <c r="F70" s="5"/>
      <c r="G70" s="5"/>
    </row>
    <row r="71" spans="2:8" s="1" customFormat="1" ht="3.75" customHeight="1">
      <c r="B71" s="49"/>
      <c r="C71" s="49"/>
      <c r="D71" s="49"/>
      <c r="E71" s="49"/>
      <c r="F71" s="49"/>
      <c r="G71" s="49"/>
      <c r="H71" s="49"/>
    </row>
    <row r="72" spans="2:8" s="1" customFormat="1" ht="64.5" customHeight="1">
      <c r="B72" s="29" t="s">
        <v>37</v>
      </c>
      <c r="C72" s="30" t="s">
        <v>51</v>
      </c>
      <c r="D72" s="31" t="s">
        <v>52</v>
      </c>
      <c r="E72" s="31" t="s">
        <v>53</v>
      </c>
      <c r="F72" s="31" t="s">
        <v>10</v>
      </c>
      <c r="G72" s="31" t="s">
        <v>38</v>
      </c>
      <c r="H72" s="32" t="s">
        <v>42</v>
      </c>
    </row>
    <row r="73" spans="2:8" s="1" customFormat="1" ht="15">
      <c r="B73" s="8" t="s">
        <v>13</v>
      </c>
      <c r="C73" s="33">
        <f>+I7/M7*100</f>
        <v>96.46034052896</v>
      </c>
      <c r="D73" s="34">
        <f>+J7/M7*100</f>
        <v>2.4130197827530475</v>
      </c>
      <c r="E73" s="34">
        <f>+K7/M7*100</f>
        <v>1.0815365147775537</v>
      </c>
      <c r="F73" s="34">
        <f>+L7/M7*100</f>
        <v>0.04510317350940276</v>
      </c>
      <c r="G73" s="34">
        <f aca="true" t="shared" si="25" ref="G73:G97">SUM(C73:F73)</f>
        <v>100.00000000000001</v>
      </c>
      <c r="H73" s="35">
        <f>+M7/N7*100</f>
        <v>80.14378628859174</v>
      </c>
    </row>
    <row r="74" spans="2:8" s="1" customFormat="1" ht="15">
      <c r="B74" s="21" t="s">
        <v>14</v>
      </c>
      <c r="C74" s="36">
        <f aca="true" t="shared" si="26" ref="C74:C97">+I8/M8*100</f>
        <v>96.94695183485173</v>
      </c>
      <c r="D74" s="37">
        <f aca="true" t="shared" si="27" ref="D74:D97">+J8/M8*100</f>
        <v>2.158758504587711</v>
      </c>
      <c r="E74" s="37">
        <f aca="true" t="shared" si="28" ref="E74:E97">+K8/M8*100</f>
        <v>0.8631313624547159</v>
      </c>
      <c r="F74" s="37">
        <f aca="true" t="shared" si="29" ref="F74:F97">+L8/M8*100</f>
        <v>0.031158298105854503</v>
      </c>
      <c r="G74" s="37">
        <f t="shared" si="25"/>
        <v>100</v>
      </c>
      <c r="H74" s="38">
        <f aca="true" t="shared" si="30" ref="H74:H97">+M8/N8*100</f>
        <v>78.12178702348038</v>
      </c>
    </row>
    <row r="75" spans="2:8" s="1" customFormat="1" ht="15">
      <c r="B75" s="13" t="s">
        <v>15</v>
      </c>
      <c r="C75" s="39">
        <f t="shared" si="26"/>
        <v>95.22837265577738</v>
      </c>
      <c r="D75" s="40">
        <f t="shared" si="27"/>
        <v>4.059718261170167</v>
      </c>
      <c r="E75" s="40">
        <f t="shared" si="28"/>
        <v>0.6449312937516204</v>
      </c>
      <c r="F75" s="40">
        <f t="shared" si="29"/>
        <v>0.06697778930083831</v>
      </c>
      <c r="G75" s="40">
        <f t="shared" si="25"/>
        <v>100</v>
      </c>
      <c r="H75" s="41">
        <f t="shared" si="30"/>
        <v>79.50869658578485</v>
      </c>
    </row>
    <row r="76" spans="2:8" s="1" customFormat="1" ht="15">
      <c r="B76" s="21" t="s">
        <v>16</v>
      </c>
      <c r="C76" s="36">
        <f t="shared" si="26"/>
        <v>96.0022325195021</v>
      </c>
      <c r="D76" s="37">
        <f t="shared" si="27"/>
        <v>2.7393793076593593</v>
      </c>
      <c r="E76" s="37">
        <f t="shared" si="28"/>
        <v>1.1792116091014109</v>
      </c>
      <c r="F76" s="37">
        <f t="shared" si="29"/>
        <v>0.0791765637371338</v>
      </c>
      <c r="G76" s="37">
        <f t="shared" si="25"/>
        <v>100.00000000000001</v>
      </c>
      <c r="H76" s="38">
        <f t="shared" si="30"/>
        <v>78.31682312817985</v>
      </c>
    </row>
    <row r="77" spans="2:8" s="1" customFormat="1" ht="15">
      <c r="B77" s="13" t="s">
        <v>17</v>
      </c>
      <c r="C77" s="39">
        <f t="shared" si="26"/>
        <v>95.27907577429731</v>
      </c>
      <c r="D77" s="40">
        <f t="shared" si="27"/>
        <v>3.57738276938972</v>
      </c>
      <c r="E77" s="40">
        <f t="shared" si="28"/>
        <v>1.0507901472280274</v>
      </c>
      <c r="F77" s="40">
        <f t="shared" si="29"/>
        <v>0.09275130908493202</v>
      </c>
      <c r="G77" s="40">
        <f t="shared" si="25"/>
        <v>99.99999999999999</v>
      </c>
      <c r="H77" s="41">
        <f t="shared" si="30"/>
        <v>81.60930553426337</v>
      </c>
    </row>
    <row r="78" spans="2:8" s="1" customFormat="1" ht="15">
      <c r="B78" s="21" t="s">
        <v>18</v>
      </c>
      <c r="C78" s="36">
        <f t="shared" si="26"/>
        <v>96.10703300435907</v>
      </c>
      <c r="D78" s="37">
        <f t="shared" si="27"/>
        <v>2.94236974694771</v>
      </c>
      <c r="E78" s="37">
        <f t="shared" si="28"/>
        <v>0.8538863623497444</v>
      </c>
      <c r="F78" s="37">
        <f t="shared" si="29"/>
        <v>0.09671088634347932</v>
      </c>
      <c r="G78" s="37">
        <f t="shared" si="25"/>
        <v>99.99999999999999</v>
      </c>
      <c r="H78" s="38">
        <f t="shared" si="30"/>
        <v>77.75878386805672</v>
      </c>
    </row>
    <row r="79" spans="2:8" s="1" customFormat="1" ht="15">
      <c r="B79" s="13" t="s">
        <v>19</v>
      </c>
      <c r="C79" s="39">
        <f t="shared" si="26"/>
        <v>97.61037473262152</v>
      </c>
      <c r="D79" s="40">
        <f t="shared" si="27"/>
        <v>1.4337751604270896</v>
      </c>
      <c r="E79" s="40">
        <f t="shared" si="28"/>
        <v>0.9173655052670204</v>
      </c>
      <c r="F79" s="40">
        <f t="shared" si="29"/>
        <v>0.038484601684372566</v>
      </c>
      <c r="G79" s="40">
        <f t="shared" si="25"/>
        <v>100</v>
      </c>
      <c r="H79" s="41">
        <f t="shared" si="30"/>
        <v>79.96579018937062</v>
      </c>
    </row>
    <row r="80" spans="2:8" s="1" customFormat="1" ht="15">
      <c r="B80" s="21" t="s">
        <v>44</v>
      </c>
      <c r="C80" s="36">
        <f t="shared" si="26"/>
        <v>97.83625348878455</v>
      </c>
      <c r="D80" s="37">
        <f t="shared" si="27"/>
        <v>1.5196632097751308</v>
      </c>
      <c r="E80" s="37">
        <f t="shared" si="28"/>
        <v>0.6048782309178654</v>
      </c>
      <c r="F80" s="37">
        <f t="shared" si="29"/>
        <v>0.039205070522454234</v>
      </c>
      <c r="G80" s="37">
        <f t="shared" si="25"/>
        <v>100</v>
      </c>
      <c r="H80" s="38">
        <f t="shared" si="30"/>
        <v>80.70163544185556</v>
      </c>
    </row>
    <row r="81" spans="2:8" s="1" customFormat="1" ht="15">
      <c r="B81" s="13" t="s">
        <v>45</v>
      </c>
      <c r="C81" s="39">
        <f t="shared" si="26"/>
        <v>96.43123658576853</v>
      </c>
      <c r="D81" s="40">
        <f t="shared" si="27"/>
        <v>2.2506191183754334</v>
      </c>
      <c r="E81" s="40">
        <f t="shared" si="28"/>
        <v>1.175499422156183</v>
      </c>
      <c r="F81" s="40">
        <f t="shared" si="29"/>
        <v>0.1426448736998514</v>
      </c>
      <c r="G81" s="40">
        <f t="shared" si="25"/>
        <v>100</v>
      </c>
      <c r="H81" s="41">
        <f t="shared" si="30"/>
        <v>79.84908167623749</v>
      </c>
    </row>
    <row r="82" spans="2:8" s="1" customFormat="1" ht="15">
      <c r="B82" s="21" t="s">
        <v>20</v>
      </c>
      <c r="C82" s="36">
        <f t="shared" si="26"/>
        <v>96.81501099410603</v>
      </c>
      <c r="D82" s="37">
        <f t="shared" si="27"/>
        <v>2.615121988914569</v>
      </c>
      <c r="E82" s="37">
        <f t="shared" si="28"/>
        <v>0.5413455661788983</v>
      </c>
      <c r="F82" s="37">
        <f t="shared" si="29"/>
        <v>0.02852145080049737</v>
      </c>
      <c r="G82" s="37">
        <f t="shared" si="25"/>
        <v>100</v>
      </c>
      <c r="H82" s="38">
        <f t="shared" si="30"/>
        <v>78.01261801991788</v>
      </c>
    </row>
    <row r="83" spans="2:8" s="1" customFormat="1" ht="15">
      <c r="B83" s="13" t="s">
        <v>21</v>
      </c>
      <c r="C83" s="39">
        <f t="shared" si="26"/>
        <v>95.93948349279873</v>
      </c>
      <c r="D83" s="40">
        <f t="shared" si="27"/>
        <v>3.3629208890938243</v>
      </c>
      <c r="E83" s="40">
        <f t="shared" si="28"/>
        <v>0.6633620825167936</v>
      </c>
      <c r="F83" s="40">
        <f t="shared" si="29"/>
        <v>0.03423353559065075</v>
      </c>
      <c r="G83" s="40">
        <f t="shared" si="25"/>
        <v>100</v>
      </c>
      <c r="H83" s="41">
        <f t="shared" si="30"/>
        <v>77.28769904480095</v>
      </c>
    </row>
    <row r="84" spans="2:8" s="1" customFormat="1" ht="15">
      <c r="B84" s="21" t="s">
        <v>22</v>
      </c>
      <c r="C84" s="36">
        <f t="shared" si="26"/>
        <v>97.25434929160159</v>
      </c>
      <c r="D84" s="37">
        <f t="shared" si="27"/>
        <v>1.8906344930519527</v>
      </c>
      <c r="E84" s="37">
        <f t="shared" si="28"/>
        <v>0.8217255126074666</v>
      </c>
      <c r="F84" s="37">
        <f t="shared" si="29"/>
        <v>0.03329070273899257</v>
      </c>
      <c r="G84" s="37">
        <f t="shared" si="25"/>
        <v>100</v>
      </c>
      <c r="H84" s="38">
        <f t="shared" si="30"/>
        <v>78.58711031946228</v>
      </c>
    </row>
    <row r="85" spans="2:8" s="1" customFormat="1" ht="15">
      <c r="B85" s="13" t="s">
        <v>23</v>
      </c>
      <c r="C85" s="39">
        <f t="shared" si="26"/>
        <v>97.80104992500536</v>
      </c>
      <c r="D85" s="40">
        <f t="shared" si="27"/>
        <v>1.765588172273409</v>
      </c>
      <c r="E85" s="40">
        <f t="shared" si="28"/>
        <v>0.40764945361045646</v>
      </c>
      <c r="F85" s="40">
        <f t="shared" si="29"/>
        <v>0.0257124491107778</v>
      </c>
      <c r="G85" s="40">
        <f t="shared" si="25"/>
        <v>100.00000000000001</v>
      </c>
      <c r="H85" s="41">
        <f t="shared" si="30"/>
        <v>80.57109315654996</v>
      </c>
    </row>
    <row r="86" spans="2:8" s="1" customFormat="1" ht="15">
      <c r="B86" s="21" t="s">
        <v>24</v>
      </c>
      <c r="C86" s="36">
        <f t="shared" si="26"/>
        <v>96.49466587010326</v>
      </c>
      <c r="D86" s="37">
        <f t="shared" si="27"/>
        <v>3.0939660322608176</v>
      </c>
      <c r="E86" s="37">
        <f t="shared" si="28"/>
        <v>0.40112656823418963</v>
      </c>
      <c r="F86" s="37">
        <f t="shared" si="29"/>
        <v>0.01024152940172399</v>
      </c>
      <c r="G86" s="37">
        <f t="shared" si="25"/>
        <v>100</v>
      </c>
      <c r="H86" s="38">
        <f t="shared" si="30"/>
        <v>80.13289600026262</v>
      </c>
    </row>
    <row r="87" spans="2:8" s="1" customFormat="1" ht="15">
      <c r="B87" s="13" t="s">
        <v>25</v>
      </c>
      <c r="C87" s="39">
        <f t="shared" si="26"/>
        <v>95.88867616395834</v>
      </c>
      <c r="D87" s="40">
        <f t="shared" si="27"/>
        <v>3.2163156705312486</v>
      </c>
      <c r="E87" s="40">
        <f t="shared" si="28"/>
        <v>0.8284901694076913</v>
      </c>
      <c r="F87" s="40">
        <f t="shared" si="29"/>
        <v>0.06651799610272767</v>
      </c>
      <c r="G87" s="40">
        <f t="shared" si="25"/>
        <v>100</v>
      </c>
      <c r="H87" s="41">
        <f t="shared" si="30"/>
        <v>77.83884789888911</v>
      </c>
    </row>
    <row r="88" spans="2:8" s="1" customFormat="1" ht="15">
      <c r="B88" s="21" t="s">
        <v>26</v>
      </c>
      <c r="C88" s="36">
        <f t="shared" si="26"/>
        <v>97.7604444814628</v>
      </c>
      <c r="D88" s="37">
        <f t="shared" si="27"/>
        <v>1.336580060067711</v>
      </c>
      <c r="E88" s="37">
        <f t="shared" si="28"/>
        <v>0.8588800752561206</v>
      </c>
      <c r="F88" s="37">
        <f t="shared" si="29"/>
        <v>0.04409538321337756</v>
      </c>
      <c r="G88" s="37">
        <f t="shared" si="25"/>
        <v>100.00000000000001</v>
      </c>
      <c r="H88" s="38">
        <f t="shared" si="30"/>
        <v>78.8886183292556</v>
      </c>
    </row>
    <row r="89" spans="2:8" s="1" customFormat="1" ht="15">
      <c r="B89" s="13" t="s">
        <v>27</v>
      </c>
      <c r="C89" s="39">
        <f t="shared" si="26"/>
        <v>95.99883310694392</v>
      </c>
      <c r="D89" s="40">
        <f t="shared" si="27"/>
        <v>3.0843657601973993</v>
      </c>
      <c r="E89" s="40">
        <f t="shared" si="28"/>
        <v>0.8636224128552719</v>
      </c>
      <c r="F89" s="40">
        <f t="shared" si="29"/>
        <v>0.05317872000340344</v>
      </c>
      <c r="G89" s="40">
        <f t="shared" si="25"/>
        <v>100</v>
      </c>
      <c r="H89" s="41">
        <f t="shared" si="30"/>
        <v>77.00690555697261</v>
      </c>
    </row>
    <row r="90" spans="2:8" s="1" customFormat="1" ht="15">
      <c r="B90" s="21" t="s">
        <v>28</v>
      </c>
      <c r="C90" s="36">
        <f t="shared" si="26"/>
        <v>95.47550882307011</v>
      </c>
      <c r="D90" s="37">
        <f t="shared" si="27"/>
        <v>3.8998490448180734</v>
      </c>
      <c r="E90" s="37">
        <f t="shared" si="28"/>
        <v>0.5850814637447296</v>
      </c>
      <c r="F90" s="37">
        <f t="shared" si="29"/>
        <v>0.03956066836708136</v>
      </c>
      <c r="G90" s="37">
        <f t="shared" si="25"/>
        <v>100</v>
      </c>
      <c r="H90" s="38">
        <f t="shared" si="30"/>
        <v>77.76662321785666</v>
      </c>
    </row>
    <row r="91" spans="2:8" s="1" customFormat="1" ht="15">
      <c r="B91" s="13" t="s">
        <v>29</v>
      </c>
      <c r="C91" s="39">
        <f t="shared" si="26"/>
        <v>97.25451518243827</v>
      </c>
      <c r="D91" s="40">
        <f t="shared" si="27"/>
        <v>1.8060729753087021</v>
      </c>
      <c r="E91" s="40">
        <f t="shared" si="28"/>
        <v>0.8940036814788412</v>
      </c>
      <c r="F91" s="40">
        <f t="shared" si="29"/>
        <v>0.04540816077418473</v>
      </c>
      <c r="G91" s="40">
        <f t="shared" si="25"/>
        <v>100</v>
      </c>
      <c r="H91" s="41">
        <f t="shared" si="30"/>
        <v>77.65888468844912</v>
      </c>
    </row>
    <row r="92" spans="2:8" s="1" customFormat="1" ht="15">
      <c r="B92" s="21" t="s">
        <v>30</v>
      </c>
      <c r="C92" s="36">
        <f t="shared" si="26"/>
        <v>97.60959423432824</v>
      </c>
      <c r="D92" s="37">
        <f t="shared" si="27"/>
        <v>1.4279657907824257</v>
      </c>
      <c r="E92" s="37">
        <f t="shared" si="28"/>
        <v>0.9000709295025966</v>
      </c>
      <c r="F92" s="37">
        <f t="shared" si="29"/>
        <v>0.06236904538672885</v>
      </c>
      <c r="G92" s="37">
        <f t="shared" si="25"/>
        <v>99.99999999999999</v>
      </c>
      <c r="H92" s="38">
        <f t="shared" si="30"/>
        <v>77.47801809085855</v>
      </c>
    </row>
    <row r="93" spans="2:8" s="1" customFormat="1" ht="15">
      <c r="B93" s="13" t="s">
        <v>31</v>
      </c>
      <c r="C93" s="39">
        <f t="shared" si="26"/>
        <v>97.08460716785149</v>
      </c>
      <c r="D93" s="40">
        <f t="shared" si="27"/>
        <v>1.8613331368865644</v>
      </c>
      <c r="E93" s="40">
        <f t="shared" si="28"/>
        <v>0.968114233796211</v>
      </c>
      <c r="F93" s="40">
        <f t="shared" si="29"/>
        <v>0.08594546146573845</v>
      </c>
      <c r="G93" s="40">
        <f t="shared" si="25"/>
        <v>100.00000000000001</v>
      </c>
      <c r="H93" s="41">
        <f t="shared" si="30"/>
        <v>79.13084030429334</v>
      </c>
    </row>
    <row r="94" spans="2:8" s="1" customFormat="1" ht="15">
      <c r="B94" s="21" t="s">
        <v>32</v>
      </c>
      <c r="C94" s="36">
        <f t="shared" si="26"/>
        <v>96.9385729410875</v>
      </c>
      <c r="D94" s="37">
        <f t="shared" si="27"/>
        <v>2.317458216743553</v>
      </c>
      <c r="E94" s="37">
        <f t="shared" si="28"/>
        <v>0.7000113438705287</v>
      </c>
      <c r="F94" s="37">
        <f t="shared" si="29"/>
        <v>0.04395749829841942</v>
      </c>
      <c r="G94" s="37">
        <f t="shared" si="25"/>
        <v>100</v>
      </c>
      <c r="H94" s="38">
        <f t="shared" si="30"/>
        <v>80.49828211381805</v>
      </c>
    </row>
    <row r="95" spans="2:8" s="1" customFormat="1" ht="15">
      <c r="B95" s="13" t="s">
        <v>33</v>
      </c>
      <c r="C95" s="39">
        <f t="shared" si="26"/>
        <v>97.69860505951964</v>
      </c>
      <c r="D95" s="40">
        <f t="shared" si="27"/>
        <v>1.423427714810093</v>
      </c>
      <c r="E95" s="40">
        <f t="shared" si="28"/>
        <v>0.8055816299368144</v>
      </c>
      <c r="F95" s="40">
        <f t="shared" si="29"/>
        <v>0.07238559573345288</v>
      </c>
      <c r="G95" s="40">
        <f t="shared" si="25"/>
        <v>99.99999999999999</v>
      </c>
      <c r="H95" s="41">
        <f t="shared" si="30"/>
        <v>79.27900243615281</v>
      </c>
    </row>
    <row r="96" spans="2:8" s="1" customFormat="1" ht="15">
      <c r="B96" s="21" t="s">
        <v>34</v>
      </c>
      <c r="C96" s="36">
        <f t="shared" si="26"/>
        <v>97.75827435268857</v>
      </c>
      <c r="D96" s="37">
        <f t="shared" si="27"/>
        <v>1.263357110049859</v>
      </c>
      <c r="E96" s="37">
        <f t="shared" si="28"/>
        <v>0.9302248366157746</v>
      </c>
      <c r="F96" s="37">
        <f t="shared" si="29"/>
        <v>0.048143700645789635</v>
      </c>
      <c r="G96" s="37">
        <f t="shared" si="25"/>
        <v>100</v>
      </c>
      <c r="H96" s="38">
        <f t="shared" si="30"/>
        <v>77.74202291275</v>
      </c>
    </row>
    <row r="97" spans="2:8" s="1" customFormat="1" ht="15">
      <c r="B97" s="15" t="s">
        <v>35</v>
      </c>
      <c r="C97" s="42">
        <f t="shared" si="26"/>
        <v>96.75029507238725</v>
      </c>
      <c r="D97" s="43">
        <f t="shared" si="27"/>
        <v>2.4175888956484535</v>
      </c>
      <c r="E97" s="43">
        <f t="shared" si="28"/>
        <v>0.7823011124233576</v>
      </c>
      <c r="F97" s="43">
        <f t="shared" si="29"/>
        <v>0.049814919540941145</v>
      </c>
      <c r="G97" s="43">
        <f t="shared" si="25"/>
        <v>99.99999999999999</v>
      </c>
      <c r="H97" s="44">
        <f t="shared" si="30"/>
        <v>74.71105942148702</v>
      </c>
    </row>
    <row r="98" s="1" customFormat="1" ht="12.75"/>
    <row r="99" s="1" customFormat="1" ht="12.75">
      <c r="B99" s="46" t="s">
        <v>46</v>
      </c>
    </row>
    <row r="100" spans="2:8" s="1" customFormat="1" ht="15" customHeight="1">
      <c r="B100" s="56" t="s">
        <v>47</v>
      </c>
      <c r="C100" s="56"/>
      <c r="D100" s="56"/>
      <c r="E100" s="56"/>
      <c r="F100" s="56"/>
      <c r="G100" s="56"/>
      <c r="H100" s="56"/>
    </row>
    <row r="101" spans="2:8" s="1" customFormat="1" ht="15" customHeight="1">
      <c r="B101" s="47"/>
      <c r="C101" s="48"/>
      <c r="D101" s="48"/>
      <c r="E101" s="48"/>
      <c r="F101" s="48"/>
      <c r="G101" s="48"/>
      <c r="H101" s="48"/>
    </row>
    <row r="102" spans="2:8" s="1" customFormat="1" ht="27" customHeight="1">
      <c r="B102" s="57" t="s">
        <v>48</v>
      </c>
      <c r="C102" s="57"/>
      <c r="D102" s="57"/>
      <c r="E102" s="57"/>
      <c r="F102" s="57"/>
      <c r="G102" s="57"/>
      <c r="H102" s="57"/>
    </row>
    <row r="103" spans="2:8" s="1" customFormat="1" ht="15" customHeight="1">
      <c r="B103" s="47"/>
      <c r="C103" s="48"/>
      <c r="D103" s="48"/>
      <c r="E103" s="48"/>
      <c r="F103" s="48"/>
      <c r="G103" s="48"/>
      <c r="H103" s="48"/>
    </row>
    <row r="104" spans="2:8" s="1" customFormat="1" ht="38.25" customHeight="1">
      <c r="B104" s="57" t="s">
        <v>49</v>
      </c>
      <c r="C104" s="57"/>
      <c r="D104" s="57"/>
      <c r="E104" s="57"/>
      <c r="F104" s="57"/>
      <c r="G104" s="57"/>
      <c r="H104" s="57"/>
    </row>
    <row r="105" spans="2:8" s="1" customFormat="1" ht="15" customHeight="1">
      <c r="B105" s="47"/>
      <c r="C105" s="48"/>
      <c r="D105" s="48"/>
      <c r="E105" s="48"/>
      <c r="F105" s="48"/>
      <c r="G105" s="48"/>
      <c r="H105" s="48"/>
    </row>
    <row r="106" spans="2:8" s="1" customFormat="1" ht="25.5" customHeight="1">
      <c r="B106" s="57" t="s">
        <v>50</v>
      </c>
      <c r="C106" s="57"/>
      <c r="D106" s="57"/>
      <c r="E106" s="57"/>
      <c r="F106" s="57"/>
      <c r="G106" s="57"/>
      <c r="H106" s="57"/>
    </row>
    <row r="107" s="1" customFormat="1" ht="15" customHeight="1"/>
    <row r="108" s="1" customFormat="1" ht="12.75">
      <c r="B108" s="45" t="s">
        <v>43</v>
      </c>
    </row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</sheetData>
  <sheetProtection/>
  <mergeCells count="46">
    <mergeCell ref="B100:H100"/>
    <mergeCell ref="B102:H102"/>
    <mergeCell ref="B104:H104"/>
    <mergeCell ref="B106:H106"/>
    <mergeCell ref="HQ69:HX69"/>
    <mergeCell ref="HY69:IF69"/>
    <mergeCell ref="HA69:HH69"/>
    <mergeCell ref="HI69:HP69"/>
    <mergeCell ref="DY69:EF69"/>
    <mergeCell ref="EG69:EN69"/>
    <mergeCell ref="IG69:IN69"/>
    <mergeCell ref="IO69:IV69"/>
    <mergeCell ref="A69:H69"/>
    <mergeCell ref="I69:P69"/>
    <mergeCell ref="Q69:X69"/>
    <mergeCell ref="Y69:AF69"/>
    <mergeCell ref="FU69:GB69"/>
    <mergeCell ref="GC69:GJ69"/>
    <mergeCell ref="GK69:GR69"/>
    <mergeCell ref="GS69:GZ69"/>
    <mergeCell ref="EO69:EV69"/>
    <mergeCell ref="EW69:FD69"/>
    <mergeCell ref="FE69:FL69"/>
    <mergeCell ref="FM69:FT69"/>
    <mergeCell ref="CC69:CJ69"/>
    <mergeCell ref="CK69:CR69"/>
    <mergeCell ref="CS69:CZ69"/>
    <mergeCell ref="DA69:DH69"/>
    <mergeCell ref="DI69:DP69"/>
    <mergeCell ref="DQ69:DX69"/>
    <mergeCell ref="AG69:AN69"/>
    <mergeCell ref="AO69:AV69"/>
    <mergeCell ref="AW69:BD69"/>
    <mergeCell ref="BE69:BL69"/>
    <mergeCell ref="BM69:BT69"/>
    <mergeCell ref="BU69:CB69"/>
    <mergeCell ref="B71:H71"/>
    <mergeCell ref="B36:I36"/>
    <mergeCell ref="B68:H68"/>
    <mergeCell ref="B35:I35"/>
    <mergeCell ref="B2:N2"/>
    <mergeCell ref="B3:N3"/>
    <mergeCell ref="B5:G5"/>
    <mergeCell ref="H5:J5"/>
    <mergeCell ref="K5:N5"/>
    <mergeCell ref="B38:I38"/>
  </mergeCells>
  <printOptions/>
  <pageMargins left="0.7086614173228347" right="0.7086614173228347" top="0.7480314960629921" bottom="0.7480314960629921" header="0.31496062992125984" footer="0.31496062992125984"/>
  <pageSetup horizontalDpi="368" verticalDpi="368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cp:lastPrinted>2020-05-08T19:26:50Z</cp:lastPrinted>
  <dcterms:created xsi:type="dcterms:W3CDTF">2014-04-19T17:14:38Z</dcterms:created>
  <dcterms:modified xsi:type="dcterms:W3CDTF">2020-05-08T23:33:00Z</dcterms:modified>
  <cp:category/>
  <cp:version/>
  <cp:contentType/>
  <cp:contentStatus/>
</cp:coreProperties>
</file>