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'Hoja1'!$B$2:$J$54</definedName>
  </definedNames>
  <calcPr fullCalcOnLoad="1"/>
</workbook>
</file>

<file path=xl/sharedStrings.xml><?xml version="1.0" encoding="utf-8"?>
<sst xmlns="http://schemas.openxmlformats.org/spreadsheetml/2006/main" count="55" uniqueCount="53">
  <si>
    <t>Variación absoluta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</si>
  <si>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</si>
  <si>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</si>
  <si>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</si>
  <si>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</si>
  <si>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</si>
  <si>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</si>
  <si>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</si>
  <si>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</si>
  <si>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</si>
  <si>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</si>
  <si>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</si>
  <si>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</si>
  <si>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</si>
  <si>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</si>
  <si>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</si>
  <si>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</si>
  <si>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</si>
  <si>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</si>
  <si>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</si>
  <si>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</si>
  <si>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</si>
  <si>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</si>
  <si>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</si>
  <si>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</si>
  <si>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Brandsen</t>
  </si>
  <si>
    <t>Campana</t>
  </si>
  <si>
    <t>Cañuelas</t>
  </si>
  <si>
    <t>Escobar</t>
  </si>
  <si>
    <t>Exaltación de la Cruz</t>
  </si>
  <si>
    <t>General Las Heras</t>
  </si>
  <si>
    <t>General Rodríguez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</si>
  <si>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</si>
  <si>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</si>
  <si>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</si>
  <si>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</si>
  <si>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</si>
  <si>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</si>
  <si>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</t>
  </si>
  <si>
    <t xml:space="preserve">Ciudad Autónoma de Buenos Aires </t>
  </si>
  <si>
    <t>Total 24 partidos del Conurbano</t>
  </si>
  <si>
    <t>Ensenada</t>
  </si>
  <si>
    <t>La Plata</t>
  </si>
  <si>
    <t>Total de hogares</t>
  </si>
  <si>
    <t xml:space="preserve"> Hogares con cloaca </t>
  </si>
  <si>
    <t>Interior de Buenos Aires</t>
  </si>
  <si>
    <t>% Hogares con cloaca</t>
  </si>
  <si>
    <t>Partido</t>
  </si>
  <si>
    <t>Berisso</t>
  </si>
  <si>
    <t>Total provincia de Buenos Aires</t>
  </si>
  <si>
    <r>
      <t>Fuente:</t>
    </r>
    <r>
      <rPr>
        <sz val="9"/>
        <color indexed="8"/>
        <rFont val="Calibri"/>
        <family val="2"/>
      </rPr>
      <t xml:space="preserve"> Elaboración propia en base a Censo Nacional de Población, Hogares y Viviendas 2001 y 2010, INDEC.</t>
    </r>
  </si>
  <si>
    <t>Hogares con cloaca por año según región y partido</t>
  </si>
  <si>
    <t>Total de hogares, variación absoluta de hogares con cloacas, porcentaje de hogares  con cloacas. 24 partidos del Conurbano Bonaerense, resto de la Región Metropolitana, Interior de Buenos Aires y  Ciudad Autónoma de Buenos Aires. Años 2001 y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</si>
</sst>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164" fontId="5" fillId="35" borderId="17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64" fontId="4" fillId="35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164" fontId="5" fillId="35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22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wrapText="1"/>
    </xf>
    <xf numFmtId="0" fontId="31" fillId="37" borderId="22" xfId="0" applyFont="1" applyFill="1" applyBorder="1" applyAlignment="1">
      <alignment horizontal="center" wrapText="1"/>
    </xf>
    <xf numFmtId="0" fontId="31" fillId="37" borderId="23" xfId="0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6" borderId="19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left" vertical="top" wrapText="1"/>
    </xf>
    <xf numFmtId="0" fontId="31" fillId="37" borderId="12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22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wrapText="1"/>
    </xf>
    <xf numFmtId="0" fontId="31" fillId="37" borderId="22" xfId="0" applyFont="1" applyFill="1" applyBorder="1" applyAlignment="1">
      <alignment horizontal="center" wrapText="1"/>
    </xf>
    <xf numFmtId="0" fontId="31" fillId="37" borderId="23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showGridLines="0" tabSelected="1" zoomScalePageLayoutView="0" workbookViewId="0" topLeftCell="A1">
      <selection activeCell="B61" sqref="B61"/>
    </sheetView>
  </sheetViews>
  <sheetFormatPr defaultColWidth="11.421875" defaultRowHeight="12.75"/>
  <cols>
    <col min="1" max="1" width="4.140625" style="2" customWidth="1"/>
    <col min="2" max="2" width="35.8515625" style="2" customWidth="1"/>
    <col min="3" max="3" width="20.57421875" style="2" customWidth="1"/>
    <col min="4" max="4" width="13.8515625" style="2" customWidth="1"/>
    <col min="5" max="5" width="20.421875" style="2" customWidth="1"/>
    <col min="6" max="6" width="14.7109375" style="2" customWidth="1"/>
    <col min="7" max="7" width="13.421875" style="2" customWidth="1"/>
    <col min="8" max="8" width="14.421875" style="2" customWidth="1"/>
    <col min="9" max="9" width="12.8515625" style="2" customWidth="1"/>
    <col min="10" max="16384" width="11.421875" style="2" customWidth="1"/>
  </cols>
  <sheetData>
    <row r="2" spans="2:10" s="36" customFormat="1" ht="19.5" customHeight="1">
      <c r="B2" s="64" t="s">
        <v>51</v>
      </c>
      <c r="C2" s="64"/>
      <c r="D2" s="64"/>
      <c r="E2" s="64"/>
      <c r="F2" s="64"/>
      <c r="G2" s="64"/>
      <c r="H2" s="64"/>
      <c r="I2" s="64"/>
      <c r="J2" s="35"/>
    </row>
    <row r="3" spans="2:10" s="36" customFormat="1" ht="29.25" customHeight="1">
      <c r="B3" s="73" t="s">
        <v>52</v>
      </c>
      <c r="C3" s="64"/>
      <c r="D3" s="64"/>
      <c r="E3" s="64"/>
      <c r="F3" s="64"/>
      <c r="G3" s="64"/>
      <c r="H3" s="64"/>
      <c r="I3" s="64"/>
      <c r="J3" s="35"/>
    </row>
    <row r="4" spans="2:9" ht="16.5" customHeight="1">
      <c r="B4" s="4"/>
      <c r="C4" s="4"/>
      <c r="D4" s="4"/>
      <c r="E4" s="4"/>
      <c r="F4" s="4"/>
      <c r="G4" s="4"/>
      <c r="H4" s="4"/>
      <c r="I4" s="4"/>
    </row>
    <row r="5" spans="2:9" ht="4.5" customHeight="1">
      <c r="B5" s="5"/>
      <c r="C5" s="5"/>
      <c r="D5" s="5"/>
      <c r="E5" s="5"/>
      <c r="F5" s="5"/>
      <c r="G5" s="5"/>
      <c r="H5" s="5"/>
      <c r="I5" s="5"/>
    </row>
    <row r="6" spans="2:9" ht="45" customHeight="1">
      <c r="B6" s="66" t="s">
        <v>47</v>
      </c>
      <c r="C6" s="43" t="s">
        <v>44</v>
      </c>
      <c r="D6" s="44" t="s">
        <v>43</v>
      </c>
      <c r="E6" s="47" t="s">
        <v>44</v>
      </c>
      <c r="F6" s="44" t="s">
        <v>43</v>
      </c>
      <c r="G6" s="66" t="s">
        <v>0</v>
      </c>
      <c r="H6" s="68" t="s">
        <v>46</v>
      </c>
      <c r="I6" s="69"/>
    </row>
    <row r="7" spans="2:9" ht="15">
      <c r="B7" s="67"/>
      <c r="C7" s="70">
        <v>2001</v>
      </c>
      <c r="D7" s="71"/>
      <c r="E7" s="72">
        <v>2010</v>
      </c>
      <c r="F7" s="71"/>
      <c r="G7" s="67"/>
      <c r="H7" s="45">
        <v>2001</v>
      </c>
      <c r="I7" s="46">
        <v>2010</v>
      </c>
    </row>
    <row r="8" spans="2:9" ht="15">
      <c r="B8" s="14" t="s">
        <v>1</v>
      </c>
      <c r="C8" s="48">
        <v>27691</v>
      </c>
      <c r="D8" s="49">
        <v>133787</v>
      </c>
      <c r="E8" s="15">
        <v>25087</v>
      </c>
      <c r="F8" s="15">
        <v>156918</v>
      </c>
      <c r="G8" s="16">
        <f>E8-C8</f>
        <v>-2604</v>
      </c>
      <c r="H8" s="37">
        <f>C8*100/D8</f>
        <v>20.69782564823189</v>
      </c>
      <c r="I8" s="17">
        <f>E8*100/F8</f>
        <v>15.9873309626684</v>
      </c>
    </row>
    <row r="9" spans="2:9" ht="15">
      <c r="B9" s="8" t="s">
        <v>2</v>
      </c>
      <c r="C9" s="50">
        <v>73339</v>
      </c>
      <c r="D9" s="51">
        <v>100853</v>
      </c>
      <c r="E9" s="6">
        <v>76182</v>
      </c>
      <c r="F9" s="6">
        <v>113142</v>
      </c>
      <c r="G9" s="9">
        <f aca="true" t="shared" si="0" ref="G9:G52">E9-C9</f>
        <v>2843</v>
      </c>
      <c r="H9" s="38">
        <f aca="true" t="shared" si="1" ref="H9:H52">C9*100/D9</f>
        <v>72.71870940874342</v>
      </c>
      <c r="I9" s="7">
        <f aca="true" t="shared" si="2" ref="I9:I52">E9*100/F9</f>
        <v>67.33308585671104</v>
      </c>
    </row>
    <row r="10" spans="2:9" ht="15">
      <c r="B10" s="18" t="s">
        <v>3</v>
      </c>
      <c r="C10" s="52">
        <v>49888</v>
      </c>
      <c r="D10" s="53">
        <v>75603</v>
      </c>
      <c r="E10" s="19">
        <v>62391</v>
      </c>
      <c r="F10" s="19">
        <v>93164</v>
      </c>
      <c r="G10" s="20">
        <f t="shared" si="0"/>
        <v>12503</v>
      </c>
      <c r="H10" s="39">
        <f t="shared" si="1"/>
        <v>65.98679946562967</v>
      </c>
      <c r="I10" s="21">
        <f t="shared" si="2"/>
        <v>66.96900090163582</v>
      </c>
    </row>
    <row r="11" spans="2:9" ht="15">
      <c r="B11" s="8" t="s">
        <v>4</v>
      </c>
      <c r="C11" s="50">
        <v>11407</v>
      </c>
      <c r="D11" s="51">
        <v>62937</v>
      </c>
      <c r="E11" s="6">
        <v>16841</v>
      </c>
      <c r="F11" s="6">
        <v>85952</v>
      </c>
      <c r="G11" s="9">
        <f t="shared" si="0"/>
        <v>5434</v>
      </c>
      <c r="H11" s="38">
        <f t="shared" si="1"/>
        <v>18.124473680029237</v>
      </c>
      <c r="I11" s="7">
        <f t="shared" si="2"/>
        <v>19.593494043186894</v>
      </c>
    </row>
    <row r="12" spans="2:9" ht="15">
      <c r="B12" s="18" t="s">
        <v>5</v>
      </c>
      <c r="C12" s="52">
        <v>4988</v>
      </c>
      <c r="D12" s="53">
        <v>29574</v>
      </c>
      <c r="E12" s="19">
        <v>7379</v>
      </c>
      <c r="F12" s="19">
        <v>44487</v>
      </c>
      <c r="G12" s="20">
        <f t="shared" si="0"/>
        <v>2391</v>
      </c>
      <c r="H12" s="39">
        <f t="shared" si="1"/>
        <v>16.866166227091362</v>
      </c>
      <c r="I12" s="21">
        <f t="shared" si="2"/>
        <v>16.586868073819318</v>
      </c>
    </row>
    <row r="13" spans="2:9" ht="15">
      <c r="B13" s="8" t="s">
        <v>6</v>
      </c>
      <c r="C13" s="50">
        <v>25665</v>
      </c>
      <c r="D13" s="51">
        <v>84958</v>
      </c>
      <c r="E13" s="6">
        <v>30734</v>
      </c>
      <c r="F13" s="6">
        <v>113135</v>
      </c>
      <c r="G13" s="9">
        <f t="shared" si="0"/>
        <v>5069</v>
      </c>
      <c r="H13" s="38">
        <f t="shared" si="1"/>
        <v>30.209044469031756</v>
      </c>
      <c r="I13" s="7">
        <f t="shared" si="2"/>
        <v>27.165775401069517</v>
      </c>
    </row>
    <row r="14" spans="2:9" ht="15">
      <c r="B14" s="18" t="s">
        <v>7</v>
      </c>
      <c r="C14" s="52">
        <v>64457</v>
      </c>
      <c r="D14" s="53">
        <v>119111</v>
      </c>
      <c r="E14" s="19">
        <v>70422</v>
      </c>
      <c r="F14" s="19">
        <v>133202</v>
      </c>
      <c r="G14" s="20">
        <f t="shared" si="0"/>
        <v>5965</v>
      </c>
      <c r="H14" s="39">
        <f t="shared" si="1"/>
        <v>54.11506913719136</v>
      </c>
      <c r="I14" s="21">
        <f t="shared" si="2"/>
        <v>52.86857554691371</v>
      </c>
    </row>
    <row r="15" spans="2:9" ht="15">
      <c r="B15" s="8" t="s">
        <v>8</v>
      </c>
      <c r="C15" s="50">
        <v>2314</v>
      </c>
      <c r="D15" s="51">
        <v>47906</v>
      </c>
      <c r="E15" s="6">
        <v>6175</v>
      </c>
      <c r="F15" s="6">
        <v>55122</v>
      </c>
      <c r="G15" s="9">
        <f t="shared" si="0"/>
        <v>3861</v>
      </c>
      <c r="H15" s="38">
        <f t="shared" si="1"/>
        <v>4.830292656452219</v>
      </c>
      <c r="I15" s="7">
        <f t="shared" si="2"/>
        <v>11.20242371466928</v>
      </c>
    </row>
    <row r="16" spans="2:9" ht="15">
      <c r="B16" s="18" t="s">
        <v>9</v>
      </c>
      <c r="C16" s="52">
        <v>686</v>
      </c>
      <c r="D16" s="53">
        <v>44409</v>
      </c>
      <c r="E16" s="19">
        <v>4334</v>
      </c>
      <c r="F16" s="19">
        <v>51444</v>
      </c>
      <c r="G16" s="20">
        <f t="shared" si="0"/>
        <v>3648</v>
      </c>
      <c r="H16" s="39">
        <f t="shared" si="1"/>
        <v>1.5447319237091581</v>
      </c>
      <c r="I16" s="21">
        <f t="shared" si="2"/>
        <v>8.424694813778089</v>
      </c>
    </row>
    <row r="17" spans="2:9" ht="15">
      <c r="B17" s="8" t="s">
        <v>10</v>
      </c>
      <c r="C17" s="50">
        <v>1009</v>
      </c>
      <c r="D17" s="51">
        <v>56007</v>
      </c>
      <c r="E17" s="6">
        <v>4272</v>
      </c>
      <c r="F17" s="6">
        <v>71722</v>
      </c>
      <c r="G17" s="9">
        <f t="shared" si="0"/>
        <v>3263</v>
      </c>
      <c r="H17" s="38">
        <f t="shared" si="1"/>
        <v>1.8015605192208117</v>
      </c>
      <c r="I17" s="7">
        <f t="shared" si="2"/>
        <v>5.956331390647221</v>
      </c>
    </row>
    <row r="18" spans="2:9" ht="15">
      <c r="B18" s="18" t="s">
        <v>12</v>
      </c>
      <c r="C18" s="52">
        <v>55271</v>
      </c>
      <c r="D18" s="53">
        <v>135447</v>
      </c>
      <c r="E18" s="19">
        <v>56567</v>
      </c>
      <c r="F18" s="19">
        <v>149594</v>
      </c>
      <c r="G18" s="20">
        <f t="shared" si="0"/>
        <v>1296</v>
      </c>
      <c r="H18" s="39">
        <f t="shared" si="1"/>
        <v>40.80636706608489</v>
      </c>
      <c r="I18" s="21">
        <f t="shared" si="2"/>
        <v>37.81368236693985</v>
      </c>
    </row>
    <row r="19" spans="2:9" ht="15">
      <c r="B19" s="8" t="s">
        <v>11</v>
      </c>
      <c r="C19" s="50">
        <v>172117</v>
      </c>
      <c r="D19" s="51">
        <v>333916</v>
      </c>
      <c r="E19" s="6">
        <v>220762</v>
      </c>
      <c r="F19" s="6">
        <v>484909</v>
      </c>
      <c r="G19" s="9">
        <f t="shared" si="0"/>
        <v>48645</v>
      </c>
      <c r="H19" s="38">
        <f t="shared" si="1"/>
        <v>51.544999341151666</v>
      </c>
      <c r="I19" s="7">
        <f t="shared" si="2"/>
        <v>45.52648022618677</v>
      </c>
    </row>
    <row r="20" spans="2:9" ht="15">
      <c r="B20" s="18" t="s">
        <v>13</v>
      </c>
      <c r="C20" s="52">
        <v>54249</v>
      </c>
      <c r="D20" s="53">
        <v>164430</v>
      </c>
      <c r="E20" s="19">
        <v>58329</v>
      </c>
      <c r="F20" s="19">
        <v>188844</v>
      </c>
      <c r="G20" s="20">
        <f t="shared" si="0"/>
        <v>4080</v>
      </c>
      <c r="H20" s="39">
        <f t="shared" si="1"/>
        <v>32.992154716292646</v>
      </c>
      <c r="I20" s="21">
        <f t="shared" si="2"/>
        <v>30.88739912308572</v>
      </c>
    </row>
    <row r="21" spans="2:9" ht="15">
      <c r="B21" s="8" t="s">
        <v>14</v>
      </c>
      <c r="C21" s="50">
        <v>2193</v>
      </c>
      <c r="D21" s="51">
        <v>72956</v>
      </c>
      <c r="E21" s="6">
        <v>1859</v>
      </c>
      <c r="F21" s="6">
        <v>89338</v>
      </c>
      <c r="G21" s="9">
        <f t="shared" si="0"/>
        <v>-334</v>
      </c>
      <c r="H21" s="38">
        <f t="shared" si="1"/>
        <v>3.0059213772684905</v>
      </c>
      <c r="I21" s="7">
        <f t="shared" si="2"/>
        <v>2.0808614475363227</v>
      </c>
    </row>
    <row r="22" spans="2:9" ht="15">
      <c r="B22" s="18" t="s">
        <v>15</v>
      </c>
      <c r="C22" s="52">
        <v>29647</v>
      </c>
      <c r="D22" s="53">
        <v>119624</v>
      </c>
      <c r="E22" s="19">
        <v>30414</v>
      </c>
      <c r="F22" s="19">
        <v>147716</v>
      </c>
      <c r="G22" s="20">
        <f t="shared" si="0"/>
        <v>767</v>
      </c>
      <c r="H22" s="39">
        <f t="shared" si="1"/>
        <v>24.783488263224772</v>
      </c>
      <c r="I22" s="21">
        <f t="shared" si="2"/>
        <v>20.589509599501746</v>
      </c>
    </row>
    <row r="23" spans="2:9" ht="15">
      <c r="B23" s="8" t="s">
        <v>16</v>
      </c>
      <c r="C23" s="50">
        <v>23345</v>
      </c>
      <c r="D23" s="51">
        <v>95538</v>
      </c>
      <c r="E23" s="6">
        <v>23435</v>
      </c>
      <c r="F23" s="6">
        <v>124016</v>
      </c>
      <c r="G23" s="9">
        <f t="shared" si="0"/>
        <v>90</v>
      </c>
      <c r="H23" s="38">
        <f t="shared" si="1"/>
        <v>24.435303230128326</v>
      </c>
      <c r="I23" s="7">
        <f t="shared" si="2"/>
        <v>18.896755257386143</v>
      </c>
    </row>
    <row r="24" spans="2:9" ht="15">
      <c r="B24" s="18" t="s">
        <v>17</v>
      </c>
      <c r="C24" s="52">
        <v>50327</v>
      </c>
      <c r="D24" s="53">
        <v>93980</v>
      </c>
      <c r="E24" s="19">
        <v>59187</v>
      </c>
      <c r="F24" s="19">
        <v>106902</v>
      </c>
      <c r="G24" s="20">
        <f t="shared" si="0"/>
        <v>8860</v>
      </c>
      <c r="H24" s="39">
        <f t="shared" si="1"/>
        <v>53.55075547988934</v>
      </c>
      <c r="I24" s="21">
        <f t="shared" si="2"/>
        <v>55.36566200819442</v>
      </c>
    </row>
    <row r="25" spans="2:9" ht="15">
      <c r="B25" s="8" t="s">
        <v>18</v>
      </c>
      <c r="C25" s="50">
        <v>88710</v>
      </c>
      <c r="D25" s="51">
        <v>144671</v>
      </c>
      <c r="E25" s="6">
        <v>105166</v>
      </c>
      <c r="F25" s="6">
        <v>177110</v>
      </c>
      <c r="G25" s="9">
        <f t="shared" si="0"/>
        <v>16456</v>
      </c>
      <c r="H25" s="38">
        <f t="shared" si="1"/>
        <v>61.3184397702373</v>
      </c>
      <c r="I25" s="7">
        <f t="shared" si="2"/>
        <v>59.37891705719609</v>
      </c>
    </row>
    <row r="26" spans="2:9" ht="15">
      <c r="B26" s="18" t="s">
        <v>19</v>
      </c>
      <c r="C26" s="52">
        <v>25025</v>
      </c>
      <c r="D26" s="53">
        <v>42059</v>
      </c>
      <c r="E26" s="19">
        <v>38356</v>
      </c>
      <c r="F26" s="19">
        <v>49384</v>
      </c>
      <c r="G26" s="20">
        <f t="shared" si="0"/>
        <v>13331</v>
      </c>
      <c r="H26" s="39">
        <f t="shared" si="1"/>
        <v>59.49975035069783</v>
      </c>
      <c r="I26" s="21">
        <f t="shared" si="2"/>
        <v>77.66888060910416</v>
      </c>
    </row>
    <row r="27" spans="2:9" ht="15">
      <c r="B27" s="8" t="s">
        <v>20</v>
      </c>
      <c r="C27" s="50">
        <v>63693</v>
      </c>
      <c r="D27" s="51">
        <v>88054</v>
      </c>
      <c r="E27" s="6">
        <v>78794</v>
      </c>
      <c r="F27" s="6">
        <v>97213</v>
      </c>
      <c r="G27" s="9">
        <f t="shared" si="0"/>
        <v>15101</v>
      </c>
      <c r="H27" s="38">
        <f t="shared" si="1"/>
        <v>72.33402230449497</v>
      </c>
      <c r="I27" s="7">
        <f t="shared" si="2"/>
        <v>81.05294559369632</v>
      </c>
    </row>
    <row r="28" spans="2:9" ht="15">
      <c r="B28" s="18" t="s">
        <v>21</v>
      </c>
      <c r="C28" s="52">
        <v>24690</v>
      </c>
      <c r="D28" s="53">
        <v>65694</v>
      </c>
      <c r="E28" s="19">
        <v>27485</v>
      </c>
      <c r="F28" s="19">
        <v>80627</v>
      </c>
      <c r="G28" s="20">
        <f t="shared" si="0"/>
        <v>2795</v>
      </c>
      <c r="H28" s="39">
        <f t="shared" si="1"/>
        <v>37.583340944378484</v>
      </c>
      <c r="I28" s="21">
        <f t="shared" si="2"/>
        <v>34.0890768601089</v>
      </c>
    </row>
    <row r="29" spans="2:9" ht="15">
      <c r="B29" s="8" t="s">
        <v>22</v>
      </c>
      <c r="C29" s="50">
        <v>11591</v>
      </c>
      <c r="D29" s="51">
        <v>79807</v>
      </c>
      <c r="E29" s="6">
        <v>18624</v>
      </c>
      <c r="F29" s="6">
        <v>108558</v>
      </c>
      <c r="G29" s="9">
        <f t="shared" si="0"/>
        <v>7033</v>
      </c>
      <c r="H29" s="38">
        <f t="shared" si="1"/>
        <v>14.523788640094228</v>
      </c>
      <c r="I29" s="7">
        <f t="shared" si="2"/>
        <v>17.155806112861328</v>
      </c>
    </row>
    <row r="30" spans="2:9" ht="15">
      <c r="B30" s="18" t="s">
        <v>23</v>
      </c>
      <c r="C30" s="52">
        <v>86057</v>
      </c>
      <c r="D30" s="53">
        <v>102212</v>
      </c>
      <c r="E30" s="19">
        <v>91831</v>
      </c>
      <c r="F30" s="19">
        <v>112588</v>
      </c>
      <c r="G30" s="20">
        <f t="shared" si="0"/>
        <v>5774</v>
      </c>
      <c r="H30" s="39">
        <f t="shared" si="1"/>
        <v>84.19461511368529</v>
      </c>
      <c r="I30" s="21">
        <f t="shared" si="2"/>
        <v>81.56375457419973</v>
      </c>
    </row>
    <row r="31" spans="2:9" ht="15">
      <c r="B31" s="8" t="s">
        <v>24</v>
      </c>
      <c r="C31" s="50">
        <v>89902</v>
      </c>
      <c r="D31" s="51">
        <v>91415</v>
      </c>
      <c r="E31" s="6">
        <v>96374</v>
      </c>
      <c r="F31" s="6">
        <v>99286</v>
      </c>
      <c r="G31" s="9">
        <f t="shared" si="0"/>
        <v>6472</v>
      </c>
      <c r="H31" s="38">
        <f t="shared" si="1"/>
        <v>98.34491057266312</v>
      </c>
      <c r="I31" s="7">
        <f t="shared" si="2"/>
        <v>97.06705879983079</v>
      </c>
    </row>
    <row r="32" spans="2:9" s="10" customFormat="1" ht="15">
      <c r="B32" s="22" t="s">
        <v>40</v>
      </c>
      <c r="C32" s="54">
        <f>SUM(C8:C31)</f>
        <v>1038261</v>
      </c>
      <c r="D32" s="55">
        <f>SUM(D8:D31)</f>
        <v>2384948</v>
      </c>
      <c r="E32" s="23">
        <f>SUM(E8:E31)</f>
        <v>1211000</v>
      </c>
      <c r="F32" s="23">
        <f>SUM(F8:F31)</f>
        <v>2934373</v>
      </c>
      <c r="G32" s="24">
        <f t="shared" si="0"/>
        <v>172739</v>
      </c>
      <c r="H32" s="40">
        <f t="shared" si="1"/>
        <v>43.533905141747326</v>
      </c>
      <c r="I32" s="25">
        <f t="shared" si="2"/>
        <v>41.26946369803702</v>
      </c>
    </row>
    <row r="33" spans="2:9" ht="15">
      <c r="B33" s="8" t="s">
        <v>48</v>
      </c>
      <c r="C33" s="50">
        <v>10344</v>
      </c>
      <c r="D33" s="51">
        <v>22712</v>
      </c>
      <c r="E33" s="6">
        <v>11165</v>
      </c>
      <c r="F33" s="6">
        <v>27474</v>
      </c>
      <c r="G33" s="9">
        <f t="shared" si="0"/>
        <v>821</v>
      </c>
      <c r="H33" s="38">
        <f t="shared" si="1"/>
        <v>45.54420570623459</v>
      </c>
      <c r="I33" s="7">
        <f t="shared" si="2"/>
        <v>40.63842178059256</v>
      </c>
    </row>
    <row r="34" spans="2:9" ht="15">
      <c r="B34" s="18" t="s">
        <v>25</v>
      </c>
      <c r="C34" s="52">
        <v>2815</v>
      </c>
      <c r="D34" s="53">
        <v>6765</v>
      </c>
      <c r="E34" s="19">
        <v>2849</v>
      </c>
      <c r="F34" s="19">
        <v>8324</v>
      </c>
      <c r="G34" s="20">
        <f t="shared" si="0"/>
        <v>34</v>
      </c>
      <c r="H34" s="39">
        <f t="shared" si="1"/>
        <v>41.61123429416112</v>
      </c>
      <c r="I34" s="21">
        <f t="shared" si="2"/>
        <v>34.22633349351273</v>
      </c>
    </row>
    <row r="35" spans="2:9" ht="15">
      <c r="B35" s="8" t="s">
        <v>26</v>
      </c>
      <c r="C35" s="50">
        <v>11569</v>
      </c>
      <c r="D35" s="51">
        <v>22773</v>
      </c>
      <c r="E35" s="6">
        <v>14076</v>
      </c>
      <c r="F35" s="6">
        <v>28111</v>
      </c>
      <c r="G35" s="9">
        <f t="shared" si="0"/>
        <v>2507</v>
      </c>
      <c r="H35" s="38">
        <f t="shared" si="1"/>
        <v>50.80138760813244</v>
      </c>
      <c r="I35" s="7">
        <f t="shared" si="2"/>
        <v>50.07292518942763</v>
      </c>
    </row>
    <row r="36" spans="2:9" ht="15">
      <c r="B36" s="18" t="s">
        <v>27</v>
      </c>
      <c r="C36" s="52">
        <v>4513</v>
      </c>
      <c r="D36" s="53">
        <v>11473</v>
      </c>
      <c r="E36" s="19">
        <v>4804</v>
      </c>
      <c r="F36" s="19">
        <v>15312</v>
      </c>
      <c r="G36" s="20">
        <f t="shared" si="0"/>
        <v>291</v>
      </c>
      <c r="H36" s="39">
        <f t="shared" si="1"/>
        <v>39.33583195328162</v>
      </c>
      <c r="I36" s="21">
        <f t="shared" si="2"/>
        <v>31.37408568443051</v>
      </c>
    </row>
    <row r="37" spans="2:9" ht="15">
      <c r="B37" s="8" t="s">
        <v>41</v>
      </c>
      <c r="C37" s="56">
        <v>8234</v>
      </c>
      <c r="D37" s="57">
        <v>14660</v>
      </c>
      <c r="E37" s="6">
        <v>8240</v>
      </c>
      <c r="F37" s="6">
        <v>17470</v>
      </c>
      <c r="G37" s="9">
        <f t="shared" si="0"/>
        <v>6</v>
      </c>
      <c r="H37" s="38">
        <f t="shared" si="1"/>
        <v>56.16643929058663</v>
      </c>
      <c r="I37" s="7">
        <f t="shared" si="2"/>
        <v>47.16657126502576</v>
      </c>
    </row>
    <row r="38" spans="2:9" ht="15">
      <c r="B38" s="18" t="s">
        <v>28</v>
      </c>
      <c r="C38" s="52">
        <v>7381</v>
      </c>
      <c r="D38" s="53">
        <v>45347</v>
      </c>
      <c r="E38" s="19">
        <v>9433</v>
      </c>
      <c r="F38" s="19">
        <v>59981</v>
      </c>
      <c r="G38" s="20">
        <f t="shared" si="0"/>
        <v>2052</v>
      </c>
      <c r="H38" s="39">
        <f t="shared" si="1"/>
        <v>16.27671069751031</v>
      </c>
      <c r="I38" s="21">
        <f t="shared" si="2"/>
        <v>15.726646771477634</v>
      </c>
    </row>
    <row r="39" spans="2:9" ht="15">
      <c r="B39" s="8" t="s">
        <v>29</v>
      </c>
      <c r="C39" s="50">
        <v>3324</v>
      </c>
      <c r="D39" s="51">
        <v>6796</v>
      </c>
      <c r="E39" s="6">
        <v>3641</v>
      </c>
      <c r="F39" s="6">
        <v>9101</v>
      </c>
      <c r="G39" s="9">
        <f t="shared" si="0"/>
        <v>317</v>
      </c>
      <c r="H39" s="38">
        <f t="shared" si="1"/>
        <v>48.91112419070041</v>
      </c>
      <c r="I39" s="7">
        <f t="shared" si="2"/>
        <v>40.00659268212284</v>
      </c>
    </row>
    <row r="40" spans="2:9" ht="15">
      <c r="B40" s="18" t="s">
        <v>30</v>
      </c>
      <c r="C40" s="52">
        <v>1174</v>
      </c>
      <c r="D40" s="53">
        <v>3743</v>
      </c>
      <c r="E40" s="19">
        <v>999</v>
      </c>
      <c r="F40" s="19">
        <v>4641</v>
      </c>
      <c r="G40" s="20">
        <f t="shared" si="0"/>
        <v>-175</v>
      </c>
      <c r="H40" s="39">
        <f t="shared" si="1"/>
        <v>31.36521506812717</v>
      </c>
      <c r="I40" s="21">
        <f t="shared" si="2"/>
        <v>21.525533290239174</v>
      </c>
    </row>
    <row r="41" spans="2:9" ht="15">
      <c r="B41" s="8" t="s">
        <v>31</v>
      </c>
      <c r="C41" s="50">
        <v>6198</v>
      </c>
      <c r="D41" s="51">
        <v>18109</v>
      </c>
      <c r="E41" s="6">
        <v>6720</v>
      </c>
      <c r="F41" s="6">
        <v>24926</v>
      </c>
      <c r="G41" s="9">
        <f t="shared" si="0"/>
        <v>522</v>
      </c>
      <c r="H41" s="38">
        <f t="shared" si="1"/>
        <v>34.22607543210558</v>
      </c>
      <c r="I41" s="7">
        <f t="shared" si="2"/>
        <v>26.95980101099254</v>
      </c>
    </row>
    <row r="42" spans="2:9" ht="15">
      <c r="B42" s="18" t="s">
        <v>42</v>
      </c>
      <c r="C42" s="52">
        <v>137349</v>
      </c>
      <c r="D42" s="53">
        <v>177019</v>
      </c>
      <c r="E42" s="19">
        <v>156770</v>
      </c>
      <c r="F42" s="19">
        <v>221723</v>
      </c>
      <c r="G42" s="20">
        <f t="shared" si="0"/>
        <v>19421</v>
      </c>
      <c r="H42" s="39">
        <f t="shared" si="1"/>
        <v>77.58997621724221</v>
      </c>
      <c r="I42" s="21">
        <f t="shared" si="2"/>
        <v>70.7053395452885</v>
      </c>
    </row>
    <row r="43" spans="2:9" ht="15">
      <c r="B43" s="8" t="s">
        <v>32</v>
      </c>
      <c r="C43" s="50">
        <v>11575</v>
      </c>
      <c r="D43" s="51">
        <v>26178</v>
      </c>
      <c r="E43" s="6">
        <v>12891</v>
      </c>
      <c r="F43" s="6">
        <v>32524</v>
      </c>
      <c r="G43" s="9">
        <f t="shared" si="0"/>
        <v>1316</v>
      </c>
      <c r="H43" s="38">
        <f t="shared" si="1"/>
        <v>44.21651768660708</v>
      </c>
      <c r="I43" s="7">
        <f t="shared" si="2"/>
        <v>39.63534620587873</v>
      </c>
    </row>
    <row r="44" spans="2:9" ht="15">
      <c r="B44" s="18" t="s">
        <v>33</v>
      </c>
      <c r="C44" s="52">
        <v>3926</v>
      </c>
      <c r="D44" s="53">
        <v>10758</v>
      </c>
      <c r="E44" s="19">
        <v>4432</v>
      </c>
      <c r="F44" s="19">
        <v>14656</v>
      </c>
      <c r="G44" s="20">
        <f t="shared" si="0"/>
        <v>506</v>
      </c>
      <c r="H44" s="39">
        <f t="shared" si="1"/>
        <v>36.49377207659416</v>
      </c>
      <c r="I44" s="21">
        <f t="shared" si="2"/>
        <v>30.240174672489083</v>
      </c>
    </row>
    <row r="45" spans="2:9" ht="15">
      <c r="B45" s="8" t="s">
        <v>34</v>
      </c>
      <c r="C45" s="50">
        <v>9238</v>
      </c>
      <c r="D45" s="51">
        <v>58313</v>
      </c>
      <c r="E45" s="6">
        <v>14393</v>
      </c>
      <c r="F45" s="6">
        <v>82671</v>
      </c>
      <c r="G45" s="9">
        <f t="shared" si="0"/>
        <v>5155</v>
      </c>
      <c r="H45" s="38">
        <f t="shared" si="1"/>
        <v>15.842093529744654</v>
      </c>
      <c r="I45" s="7">
        <f t="shared" si="2"/>
        <v>17.409974477144342</v>
      </c>
    </row>
    <row r="46" spans="2:9" ht="15">
      <c r="B46" s="18" t="s">
        <v>35</v>
      </c>
      <c r="C46" s="52">
        <v>281</v>
      </c>
      <c r="D46" s="53">
        <v>14503</v>
      </c>
      <c r="E46" s="19">
        <v>384</v>
      </c>
      <c r="F46" s="19">
        <v>21422</v>
      </c>
      <c r="G46" s="20">
        <f t="shared" si="0"/>
        <v>103</v>
      </c>
      <c r="H46" s="39">
        <f t="shared" si="1"/>
        <v>1.937530166172516</v>
      </c>
      <c r="I46" s="21">
        <f t="shared" si="2"/>
        <v>1.7925497152460088</v>
      </c>
    </row>
    <row r="47" spans="2:9" ht="15">
      <c r="B47" s="8" t="s">
        <v>36</v>
      </c>
      <c r="C47" s="50">
        <v>6615</v>
      </c>
      <c r="D47" s="51">
        <v>11814</v>
      </c>
      <c r="E47" s="6">
        <v>8170</v>
      </c>
      <c r="F47" s="6">
        <v>17116</v>
      </c>
      <c r="G47" s="9">
        <f t="shared" si="0"/>
        <v>1555</v>
      </c>
      <c r="H47" s="38">
        <f t="shared" si="1"/>
        <v>55.99288979177248</v>
      </c>
      <c r="I47" s="7">
        <f t="shared" si="2"/>
        <v>47.733115213835006</v>
      </c>
    </row>
    <row r="48" spans="2:9" ht="15">
      <c r="B48" s="18" t="s">
        <v>37</v>
      </c>
      <c r="C48" s="52">
        <v>18128</v>
      </c>
      <c r="D48" s="53">
        <v>27630</v>
      </c>
      <c r="E48" s="19">
        <v>21351</v>
      </c>
      <c r="F48" s="19">
        <v>34013</v>
      </c>
      <c r="G48" s="20">
        <f t="shared" si="0"/>
        <v>3223</v>
      </c>
      <c r="H48" s="39">
        <f t="shared" si="1"/>
        <v>65.60984437205936</v>
      </c>
      <c r="I48" s="21">
        <f t="shared" si="2"/>
        <v>62.773057360421014</v>
      </c>
    </row>
    <row r="49" spans="2:11" s="10" customFormat="1" ht="15">
      <c r="B49" s="26" t="s">
        <v>38</v>
      </c>
      <c r="C49" s="58">
        <f>SUM(C33:C48)</f>
        <v>242664</v>
      </c>
      <c r="D49" s="59">
        <f>SUM(D33:D48)</f>
        <v>478593</v>
      </c>
      <c r="E49" s="11">
        <f>SUM(E33:E48)</f>
        <v>280318</v>
      </c>
      <c r="F49" s="11">
        <f>SUM(F33:F48)</f>
        <v>619465</v>
      </c>
      <c r="G49" s="13">
        <f t="shared" si="0"/>
        <v>37654</v>
      </c>
      <c r="H49" s="41">
        <f t="shared" si="1"/>
        <v>50.703625000783546</v>
      </c>
      <c r="I49" s="12">
        <f t="shared" si="2"/>
        <v>45.251628421299024</v>
      </c>
      <c r="K49" s="31"/>
    </row>
    <row r="50" spans="2:9" s="10" customFormat="1" ht="15">
      <c r="B50" s="18" t="s">
        <v>45</v>
      </c>
      <c r="C50" s="52">
        <f>C51-C32</f>
        <v>931988</v>
      </c>
      <c r="D50" s="53">
        <f>D51-D32</f>
        <v>1536507</v>
      </c>
      <c r="E50" s="19">
        <f>E51-E32</f>
        <v>1067609</v>
      </c>
      <c r="F50" s="19">
        <f>F51-F32</f>
        <v>1861440</v>
      </c>
      <c r="G50" s="20">
        <f t="shared" si="0"/>
        <v>135621</v>
      </c>
      <c r="H50" s="39">
        <f t="shared" si="1"/>
        <v>60.656280771906665</v>
      </c>
      <c r="I50" s="21">
        <f t="shared" si="2"/>
        <v>57.353930290527764</v>
      </c>
    </row>
    <row r="51" spans="2:9" s="10" customFormat="1" ht="15">
      <c r="B51" s="32" t="s">
        <v>49</v>
      </c>
      <c r="C51" s="60">
        <v>1970249</v>
      </c>
      <c r="D51" s="61">
        <v>3921455</v>
      </c>
      <c r="E51" s="33">
        <f>2278609</f>
        <v>2278609</v>
      </c>
      <c r="F51" s="33">
        <f>4706226+89587</f>
        <v>4795813</v>
      </c>
      <c r="G51" s="34">
        <f t="shared" si="0"/>
        <v>308360</v>
      </c>
      <c r="H51" s="41">
        <f t="shared" si="1"/>
        <v>50.24280528528314</v>
      </c>
      <c r="I51" s="12">
        <f t="shared" si="2"/>
        <v>47.512465561105074</v>
      </c>
    </row>
    <row r="52" spans="2:9" s="10" customFormat="1" ht="15">
      <c r="B52" s="27" t="s">
        <v>39</v>
      </c>
      <c r="C52" s="62">
        <v>1019254</v>
      </c>
      <c r="D52" s="63">
        <v>1024540</v>
      </c>
      <c r="E52" s="28">
        <v>1128920</v>
      </c>
      <c r="F52" s="28">
        <v>1150134</v>
      </c>
      <c r="G52" s="29">
        <f t="shared" si="0"/>
        <v>109666</v>
      </c>
      <c r="H52" s="42">
        <f t="shared" si="1"/>
        <v>99.4840611396334</v>
      </c>
      <c r="I52" s="30">
        <f t="shared" si="2"/>
        <v>98.15551926992855</v>
      </c>
    </row>
    <row r="53" ht="15">
      <c r="E53" s="1"/>
    </row>
    <row r="54" spans="2:10" ht="15" customHeight="1">
      <c r="B54" s="65" t="s">
        <v>50</v>
      </c>
      <c r="C54" s="65"/>
      <c r="D54" s="65"/>
      <c r="E54" s="65"/>
      <c r="F54" s="65"/>
      <c r="G54" s="65"/>
      <c r="H54" s="65"/>
      <c r="I54" s="65"/>
      <c r="J54" s="3"/>
    </row>
  </sheetData>
  <sheetProtection/>
  <mergeCells count="8">
    <mergeCell ref="B2:I2"/>
    <mergeCell ref="B54:I54"/>
    <mergeCell ref="G6:G7"/>
    <mergeCell ref="H6:I6"/>
    <mergeCell ref="C7:D7"/>
    <mergeCell ref="E7:F7"/>
    <mergeCell ref="B6:B7"/>
    <mergeCell ref="B3:I3"/>
  </mergeCells>
  <printOptions/>
  <pageMargins left="0.7874015748031497" right="0.3937007874015748" top="0.7480314960629921" bottom="0.7480314960629921" header="0.31496062992125984" footer="0.31496062992125984"/>
  <pageSetup fitToHeight="1" fitToWidth="1" horizontalDpi="300" verticalDpi="300" orientation="portrait" paperSize="8" scale="85" r:id="rId1"/>
  <rowBreaks count="1" manualBreakCount="1">
    <brk id="54" max="255" man="1"/>
  </rowBreaks>
  <ignoredErrors>
    <ignoredError sqref="C32 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Georg</cp:lastModifiedBy>
  <cp:lastPrinted>2020-05-08T18:50:14Z</cp:lastPrinted>
  <dcterms:created xsi:type="dcterms:W3CDTF">2012-10-22T04:17:35Z</dcterms:created>
  <dcterms:modified xsi:type="dcterms:W3CDTF">2020-05-08T18:50:27Z</dcterms:modified>
  <cp:category/>
  <cp:version/>
  <cp:contentType/>
  <cp:contentStatus/>
</cp:coreProperties>
</file>