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<sst xmlns="http://schemas.openxmlformats.org/spreadsheetml/2006/main" count="33" uniqueCount="27">
  <si>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No hizo estudios</t>
  </si>
  <si>
    <t>Estudios primarios incompletos</t>
  </si>
  <si>
    <t>Estudios primarios completos</t>
  </si>
  <si>
    <t>Estudios secundarios incompletos</t>
  </si>
  <si>
    <t>Estudios secundarios completos</t>
  </si>
  <si>
    <t>Estudios superiores incompletos</t>
  </si>
  <si>
    <t>Estudios superiores completos</t>
  </si>
  <si>
    <t>Estudios universitarios incompletos</t>
  </si>
  <si>
    <t>Estudios universitarios completos</t>
  </si>
  <si>
    <t>Estudios de Post grado</t>
  </si>
  <si>
    <t>Total</t>
  </si>
  <si>
    <t>Madre</t>
  </si>
  <si>
    <t>Padre</t>
  </si>
  <si>
    <t>Desconoce</t>
  </si>
  <si>
    <t>Absoluto</t>
  </si>
  <si>
    <t>%</t>
  </si>
  <si>
    <t>Nivel alcanzado</t>
  </si>
  <si>
    <t>Nivel alcanzado agrupado</t>
  </si>
  <si>
    <t>Hasta Secundario incompleto</t>
  </si>
  <si>
    <t>Universidad Nacional de General Sarmiento. 2016-2017</t>
  </si>
  <si>
    <t>Secundario completo</t>
  </si>
  <si>
    <t>Superior No Universitario (completo e incompleto)</t>
  </si>
  <si>
    <t>Superior Universitario (completo e incompleto)</t>
  </si>
  <si>
    <t>Notas:</t>
  </si>
  <si>
    <t>Estudiantes: el universo está compuesto por estudiantes de pregrado y grado</t>
  </si>
  <si>
    <r>
      <rPr>
        <b/>
        <sz val="9"/>
        <color indexed="8"/>
        <rFont val="Calibri"/>
        <family val="2"/>
      </rPr>
      <t>Fuente:</t>
    </r>
    <r>
      <rPr>
        <sz val="9"/>
        <color indexed="8"/>
        <rFont val="Calibri"/>
        <family val="2"/>
      </rPr>
      <t xml:space="preserve"> elaboración propia en base a datos censales del Sistema de Información Universitaria SIU-Araucano. Dirección General de Sistemas y Tecnologías de la Información de la Universidad Nacional de General Sarmiento.</t>
    </r>
  </si>
  <si>
    <t>Estudiantes según máximo nivel educativo de padres y madres. En valores absolutos y porcentaje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</si>
</sst>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  <numFmt numFmtId="166" formatCode="_-* #,##0.0\ _€_-;\-* #,##0.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9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rgb="FFC975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0" xfId="46" applyNumberFormat="1" applyFont="1" applyBorder="1" applyAlignment="1">
      <alignment horizontal="right"/>
    </xf>
    <xf numFmtId="164" fontId="0" fillId="0" borderId="11" xfId="52" applyNumberFormat="1" applyFont="1" applyBorder="1" applyAlignment="1">
      <alignment horizontal="right"/>
    </xf>
    <xf numFmtId="165" fontId="40" fillId="0" borderId="12" xfId="46" applyNumberFormat="1" applyFont="1" applyBorder="1" applyAlignment="1">
      <alignment horizontal="right"/>
    </xf>
    <xf numFmtId="9" fontId="40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40" fillId="0" borderId="15" xfId="0" applyFont="1" applyBorder="1" applyAlignment="1">
      <alignment horizontal="left"/>
    </xf>
    <xf numFmtId="0" fontId="0" fillId="33" borderId="14" xfId="0" applyFill="1" applyBorder="1" applyAlignment="1">
      <alignment/>
    </xf>
    <xf numFmtId="165" fontId="0" fillId="33" borderId="10" xfId="46" applyNumberFormat="1" applyFont="1" applyFill="1" applyBorder="1" applyAlignment="1">
      <alignment horizontal="right"/>
    </xf>
    <xf numFmtId="164" fontId="0" fillId="33" borderId="11" xfId="52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4" xfId="0" applyFill="1" applyBorder="1" applyAlignment="1">
      <alignment wrapText="1"/>
    </xf>
    <xf numFmtId="164" fontId="0" fillId="33" borderId="0" xfId="0" applyNumberFormat="1" applyFill="1" applyBorder="1" applyAlignment="1">
      <alignment vertical="center"/>
    </xf>
    <xf numFmtId="164" fontId="0" fillId="33" borderId="11" xfId="0" applyNumberFormat="1" applyFill="1" applyBorder="1" applyAlignment="1">
      <alignment vertical="center"/>
    </xf>
    <xf numFmtId="0" fontId="0" fillId="34" borderId="14" xfId="0" applyFill="1" applyBorder="1" applyAlignment="1">
      <alignment wrapText="1"/>
    </xf>
    <xf numFmtId="164" fontId="0" fillId="34" borderId="0" xfId="0" applyNumberFormat="1" applyFill="1" applyBorder="1" applyAlignment="1">
      <alignment vertical="center"/>
    </xf>
    <xf numFmtId="164" fontId="0" fillId="34" borderId="11" xfId="0" applyNumberFormat="1" applyFill="1" applyBorder="1" applyAlignment="1">
      <alignment vertical="center"/>
    </xf>
    <xf numFmtId="164" fontId="40" fillId="34" borderId="16" xfId="0" applyNumberFormat="1" applyFont="1" applyFill="1" applyBorder="1" applyAlignment="1">
      <alignment/>
    </xf>
    <xf numFmtId="164" fontId="40" fillId="34" borderId="13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5" fontId="40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34" borderId="15" xfId="0" applyFont="1" applyFill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justify" wrapText="1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165" fontId="40" fillId="0" borderId="0" xfId="46" applyNumberFormat="1" applyFont="1" applyBorder="1" applyAlignment="1">
      <alignment horizontal="right"/>
    </xf>
    <xf numFmtId="9" fontId="40" fillId="0" borderId="0" xfId="0" applyNumberFormat="1" applyFont="1" applyBorder="1" applyAlignment="1">
      <alignment horizontal="right"/>
    </xf>
    <xf numFmtId="0" fontId="28" fillId="35" borderId="17" xfId="0" applyFont="1" applyFill="1" applyBorder="1" applyAlignment="1">
      <alignment horizontal="center"/>
    </xf>
    <xf numFmtId="0" fontId="28" fillId="35" borderId="18" xfId="0" applyFont="1" applyFill="1" applyBorder="1" applyAlignment="1">
      <alignment horizontal="center"/>
    </xf>
    <xf numFmtId="0" fontId="28" fillId="35" borderId="19" xfId="0" applyFont="1" applyFill="1" applyBorder="1" applyAlignment="1">
      <alignment horizontal="center"/>
    </xf>
    <xf numFmtId="0" fontId="0" fillId="36" borderId="0" xfId="0" applyFill="1" applyAlignment="1">
      <alignment/>
    </xf>
    <xf numFmtId="165" fontId="0" fillId="36" borderId="0" xfId="46" applyNumberFormat="1" applyFont="1" applyFill="1" applyAlignment="1">
      <alignment/>
    </xf>
    <xf numFmtId="0" fontId="28" fillId="35" borderId="12" xfId="0" applyFont="1" applyFill="1" applyBorder="1" applyAlignment="1">
      <alignment horizontal="center"/>
    </xf>
    <xf numFmtId="0" fontId="28" fillId="35" borderId="13" xfId="0" applyFont="1" applyFill="1" applyBorder="1" applyAlignment="1">
      <alignment horizontal="center"/>
    </xf>
    <xf numFmtId="0" fontId="4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28" fillId="35" borderId="20" xfId="0" applyFont="1" applyFill="1" applyBorder="1" applyAlignment="1">
      <alignment horizontal="center"/>
    </xf>
    <xf numFmtId="0" fontId="28" fillId="35" borderId="19" xfId="0" applyFont="1" applyFill="1" applyBorder="1" applyAlignment="1">
      <alignment horizontal="center"/>
    </xf>
    <xf numFmtId="0" fontId="28" fillId="35" borderId="17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según máximo nivel educativo de la madre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Universidad Nacional de General Sarmiento. 2016-2017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45"/>
      <c:depthPercent val="100"/>
      <c:rAngAx val="1"/>
    </c:view3D>
    <c:plotArea>
      <c:layout>
        <c:manualLayout>
          <c:xMode val="edge"/>
          <c:yMode val="edge"/>
          <c:x val="0"/>
          <c:y val="0.2055"/>
          <c:w val="0.637"/>
          <c:h val="0.716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5"/>
            <c:spPr>
              <a:solidFill>
                <a:srgbClr val="C97531"/>
              </a:solidFill>
              <a:ln w="3175">
                <a:noFill/>
              </a:ln>
            </c:spPr>
          </c:dPt>
          <c:dPt>
            <c:idx val="1"/>
            <c:explosion val="6"/>
            <c:spPr>
              <a:solidFill>
                <a:srgbClr val="3185C9"/>
              </a:solidFill>
              <a:ln w="3175">
                <a:noFill/>
              </a:ln>
            </c:spPr>
          </c:dPt>
          <c:dPt>
            <c:idx val="2"/>
            <c:explosion val="5"/>
            <c:spPr>
              <a:solidFill>
                <a:srgbClr val="31C975"/>
              </a:solidFill>
              <a:ln w="3175">
                <a:noFill/>
              </a:ln>
            </c:spPr>
          </c:dPt>
          <c:dPt>
            <c:idx val="3"/>
            <c:explosion val="9"/>
            <c:spPr>
              <a:solidFill>
                <a:srgbClr val="C93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52,4%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23,5%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11,8%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1!$B$24:$B$28</c:f>
              <c:strCache/>
            </c:strRef>
          </c:cat>
          <c:val>
            <c:numRef>
              <c:f>1!$C$24:$C$28</c:f>
              <c:numCache/>
            </c:numRef>
          </c:val>
        </c:ser>
        <c:firstSliceAng val="145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"/>
          <c:y val="0.27425"/>
          <c:w val="0.34525"/>
          <c:h val="0.51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Estudiantes según máximo nivel educativo del padre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Universidad Nacional de General Sarmiento. 2016-2017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145"/>
      <c:depthPercent val="100"/>
      <c:rAngAx val="1"/>
    </c:view3D>
    <c:plotArea>
      <c:layout>
        <c:manualLayout>
          <c:xMode val="edge"/>
          <c:yMode val="edge"/>
          <c:x val="0"/>
          <c:y val="0.158"/>
          <c:w val="0.6765"/>
          <c:h val="0.80225"/>
        </c:manualLayout>
      </c:layout>
      <c:pie3DChart>
        <c:varyColors val="1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C97531"/>
              </a:solidFill>
              <a:ln w="3175">
                <a:noFill/>
              </a:ln>
            </c:spPr>
          </c:dPt>
          <c:dPt>
            <c:idx val="1"/>
            <c:explosion val="2"/>
            <c:spPr>
              <a:solidFill>
                <a:srgbClr val="3185C9"/>
              </a:solidFill>
              <a:ln w="3175">
                <a:noFill/>
              </a:ln>
            </c:spPr>
          </c:dPt>
          <c:dPt>
            <c:idx val="2"/>
            <c:explosion val="6"/>
            <c:spPr>
              <a:solidFill>
                <a:srgbClr val="31C975"/>
              </a:solidFill>
              <a:ln w="3175">
                <a:noFill/>
              </a:ln>
            </c:spPr>
          </c:dPt>
          <c:dPt>
            <c:idx val="3"/>
            <c:explosion val="13"/>
            <c:spPr>
              <a:solidFill>
                <a:srgbClr val="C93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9D9D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58,1%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21,4%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5,5%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9,1%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5,9%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1!$B$24:$B$28</c:f>
              <c:strCache/>
            </c:strRef>
          </c:cat>
          <c:val>
            <c:numRef>
              <c:f>1!$D$24:$D$28</c:f>
              <c:numCache/>
            </c:numRef>
          </c:val>
        </c:ser>
        <c:firstSliceAng val="145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301"/>
          <c:w val="0.33725"/>
          <c:h val="0.505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0.88175</cdr:y>
    </cdr:from>
    <cdr:to>
      <cdr:x>1</cdr:x>
      <cdr:y>0.96275</cdr:y>
    </cdr:to>
    <cdr:sp>
      <cdr:nvSpPr>
        <cdr:cNvPr id="1" name="1 Rectángulo"/>
        <cdr:cNvSpPr>
          <a:spLocks/>
        </cdr:cNvSpPr>
      </cdr:nvSpPr>
      <cdr:spPr>
        <a:xfrm>
          <a:off x="0" y="3190875"/>
          <a:ext cx="4962525" cy="2952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elaboración propia en base a datos censales del Sistema de Información Universitaria SIU-Araucano. Dirección General de Sistemas y Tecnologías de la Información de la Universidad Nacional de General Sarmiento.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0.88525</cdr:y>
    </cdr:from>
    <cdr:to>
      <cdr:x>1</cdr:x>
      <cdr:y>0.97575</cdr:y>
    </cdr:to>
    <cdr:sp>
      <cdr:nvSpPr>
        <cdr:cNvPr id="1" name="1 Rectángulo"/>
        <cdr:cNvSpPr>
          <a:spLocks/>
        </cdr:cNvSpPr>
      </cdr:nvSpPr>
      <cdr:spPr>
        <a:xfrm>
          <a:off x="0" y="3209925"/>
          <a:ext cx="4962525" cy="3238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elaboración propia en base a datos censales del Sistema de Información Universitaria SIU-Araucano. Dirección General de Sistemas y Tecnologías de la Información de la Universidad Nacional de General Sarmiento.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409575</xdr:colOff>
      <xdr:row>21</xdr:row>
      <xdr:rowOff>19050</xdr:rowOff>
    </xdr:from>
    <xdr:to>
      <xdr:col>9</xdr:col>
      <xdr:colOff>1514475</xdr:colOff>
      <xdr:row>37</xdr:row>
      <xdr:rowOff>9525</xdr:rowOff>
    </xdr:to>
    <xdr:graphicFrame>
      <xdr:nvGraphicFramePr>
        <xdr:cNvPr id="1" name="1 Gráfico"/>
        <xdr:cNvGraphicFramePr/>
      </xdr:nvGraphicFramePr>
      <xdr:xfrm>
        <a:off x="5095875" y="4124325"/>
        <a:ext cx="49149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10</xdr:col>
      <xdr:colOff>19050</xdr:colOff>
      <xdr:row>21</xdr:row>
      <xdr:rowOff>19050</xdr:rowOff>
    </xdr:from>
    <xdr:to>
      <xdr:col>16</xdr:col>
      <xdr:colOff>361950</xdr:colOff>
      <xdr:row>37</xdr:row>
      <xdr:rowOff>9525</xdr:rowOff>
    </xdr:to>
    <xdr:graphicFrame>
      <xdr:nvGraphicFramePr>
        <xdr:cNvPr id="2" name="1 Gráfico"/>
        <xdr:cNvGraphicFramePr/>
      </xdr:nvGraphicFramePr>
      <xdr:xfrm>
        <a:off x="10715625" y="4124325"/>
        <a:ext cx="49149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showGridLines="0" tabSelected="1" zoomScalePageLayoutView="0" workbookViewId="0" topLeftCell="A1">
      <selection activeCell="B3" sqref="B3:F3"/>
    </sheetView>
  </sheetViews>
  <sheetFormatPr defaultColWidth="11.421875" defaultRowHeight="15"/>
  <cols>
    <col min="2" max="2" width="35.421875" style="0" customWidth="1"/>
    <col min="3" max="3" width="12.00390625" style="0" bestFit="1" customWidth="1"/>
    <col min="10" max="10" width="33.00390625" style="0" bestFit="1" customWidth="1"/>
  </cols>
  <sheetData>
    <row r="2" spans="2:6" ht="33.75" customHeight="1">
      <c r="B2" s="48" t="s">
        <v>26</v>
      </c>
      <c r="C2" s="48"/>
      <c r="D2" s="48"/>
      <c r="E2" s="48"/>
      <c r="F2" s="48"/>
    </row>
    <row r="3" spans="2:6" ht="15.75">
      <c r="B3" s="49" t="s">
        <v>19</v>
      </c>
      <c r="C3" s="49"/>
      <c r="D3" s="49"/>
      <c r="E3" s="49"/>
      <c r="F3" s="49"/>
    </row>
    <row r="5" spans="2:6" ht="3.75" customHeight="1">
      <c r="B5" s="40"/>
      <c r="C5" s="40"/>
      <c r="D5" s="40"/>
      <c r="E5" s="40"/>
      <c r="F5" s="40"/>
    </row>
    <row r="6" spans="2:8" ht="15">
      <c r="B6" s="52" t="s">
        <v>16</v>
      </c>
      <c r="C6" s="50" t="s">
        <v>11</v>
      </c>
      <c r="D6" s="51"/>
      <c r="E6" s="50" t="s">
        <v>12</v>
      </c>
      <c r="F6" s="51"/>
      <c r="G6" s="46"/>
      <c r="H6" s="47"/>
    </row>
    <row r="7" spans="2:8" ht="15">
      <c r="B7" s="53"/>
      <c r="C7" s="42" t="s">
        <v>14</v>
      </c>
      <c r="D7" s="43" t="s">
        <v>15</v>
      </c>
      <c r="E7" s="42" t="s">
        <v>14</v>
      </c>
      <c r="F7" s="43" t="s">
        <v>15</v>
      </c>
      <c r="G7" s="27"/>
      <c r="H7" s="27"/>
    </row>
    <row r="8" spans="2:8" ht="15">
      <c r="B8" s="10" t="s">
        <v>0</v>
      </c>
      <c r="C8" s="11">
        <v>180</v>
      </c>
      <c r="D8" s="12">
        <f aca="true" t="shared" si="0" ref="D8:D18">+C8/$C$19</f>
        <v>0.011228945726762321</v>
      </c>
      <c r="E8" s="11">
        <v>288</v>
      </c>
      <c r="F8" s="12">
        <f aca="true" t="shared" si="1" ref="F8:F18">+E8/$E$19</f>
        <v>0.017966313162819714</v>
      </c>
      <c r="G8" s="3"/>
      <c r="H8" s="25"/>
    </row>
    <row r="9" spans="2:8" ht="15">
      <c r="B9" s="8" t="s">
        <v>1</v>
      </c>
      <c r="C9" s="4">
        <v>1525</v>
      </c>
      <c r="D9" s="5">
        <f t="shared" si="0"/>
        <v>0.09513412351840299</v>
      </c>
      <c r="E9" s="4">
        <v>1897</v>
      </c>
      <c r="F9" s="5">
        <f t="shared" si="1"/>
        <v>0.1183406113537118</v>
      </c>
      <c r="G9" s="3"/>
      <c r="H9" s="25"/>
    </row>
    <row r="10" spans="2:8" ht="15">
      <c r="B10" s="10" t="s">
        <v>2</v>
      </c>
      <c r="C10" s="11">
        <v>3732</v>
      </c>
      <c r="D10" s="12">
        <f t="shared" si="0"/>
        <v>0.23281347473487213</v>
      </c>
      <c r="E10" s="11">
        <v>3934</v>
      </c>
      <c r="F10" s="12">
        <f t="shared" si="1"/>
        <v>0.24541484716157205</v>
      </c>
      <c r="G10" s="3"/>
      <c r="H10" s="25"/>
    </row>
    <row r="11" spans="2:8" ht="15">
      <c r="B11" s="8" t="s">
        <v>3</v>
      </c>
      <c r="C11" s="4">
        <v>2961</v>
      </c>
      <c r="D11" s="5">
        <f t="shared" si="0"/>
        <v>0.18471615720524018</v>
      </c>
      <c r="E11" s="4">
        <v>3196</v>
      </c>
      <c r="F11" s="5">
        <f t="shared" si="1"/>
        <v>0.19937616968184654</v>
      </c>
      <c r="G11" s="3"/>
      <c r="H11" s="25"/>
    </row>
    <row r="12" spans="2:8" ht="15">
      <c r="B12" s="10" t="s">
        <v>4</v>
      </c>
      <c r="C12" s="11">
        <v>3771</v>
      </c>
      <c r="D12" s="12">
        <f t="shared" si="0"/>
        <v>0.23524641297567062</v>
      </c>
      <c r="E12" s="11">
        <v>3427</v>
      </c>
      <c r="F12" s="12">
        <f t="shared" si="1"/>
        <v>0.21378665003119152</v>
      </c>
      <c r="G12" s="3"/>
      <c r="H12" s="25"/>
    </row>
    <row r="13" spans="2:8" ht="15">
      <c r="B13" s="8" t="s">
        <v>5</v>
      </c>
      <c r="C13" s="4">
        <v>445</v>
      </c>
      <c r="D13" s="5">
        <f t="shared" si="0"/>
        <v>0.02776044915782907</v>
      </c>
      <c r="E13" s="4">
        <v>280</v>
      </c>
      <c r="F13" s="5">
        <f t="shared" si="1"/>
        <v>0.017467248908296942</v>
      </c>
      <c r="G13" s="3"/>
      <c r="H13" s="25"/>
    </row>
    <row r="14" spans="2:8" ht="15">
      <c r="B14" s="10" t="s">
        <v>6</v>
      </c>
      <c r="C14" s="11">
        <v>1454</v>
      </c>
      <c r="D14" s="12">
        <f t="shared" si="0"/>
        <v>0.09070492825951341</v>
      </c>
      <c r="E14" s="11">
        <v>607</v>
      </c>
      <c r="F14" s="12">
        <f t="shared" si="1"/>
        <v>0.03786650031191516</v>
      </c>
      <c r="G14" s="3"/>
      <c r="H14" s="25"/>
    </row>
    <row r="15" spans="2:8" ht="15">
      <c r="B15" s="8" t="s">
        <v>7</v>
      </c>
      <c r="C15" s="4">
        <v>733</v>
      </c>
      <c r="D15" s="5">
        <f t="shared" si="0"/>
        <v>0.04572676232064878</v>
      </c>
      <c r="E15" s="4">
        <v>752</v>
      </c>
      <c r="F15" s="5">
        <f t="shared" si="1"/>
        <v>0.04691203992514036</v>
      </c>
      <c r="G15" s="3"/>
      <c r="H15" s="25"/>
    </row>
    <row r="16" spans="2:8" ht="15">
      <c r="B16" s="10" t="s">
        <v>8</v>
      </c>
      <c r="C16" s="11">
        <v>733</v>
      </c>
      <c r="D16" s="12">
        <f t="shared" si="0"/>
        <v>0.04572676232064878</v>
      </c>
      <c r="E16" s="11">
        <v>608</v>
      </c>
      <c r="F16" s="12">
        <f t="shared" si="1"/>
        <v>0.037928883343730506</v>
      </c>
      <c r="G16" s="3"/>
      <c r="H16" s="25"/>
    </row>
    <row r="17" spans="2:8" ht="15">
      <c r="B17" s="8" t="s">
        <v>9</v>
      </c>
      <c r="C17" s="4">
        <v>138</v>
      </c>
      <c r="D17" s="5">
        <f t="shared" si="0"/>
        <v>0.008608858390517778</v>
      </c>
      <c r="E17" s="4">
        <v>100</v>
      </c>
      <c r="F17" s="5">
        <f t="shared" si="1"/>
        <v>0.006238303181534623</v>
      </c>
      <c r="G17" s="3"/>
      <c r="H17" s="25"/>
    </row>
    <row r="18" spans="2:8" ht="15">
      <c r="B18" s="10" t="s">
        <v>13</v>
      </c>
      <c r="C18" s="11">
        <v>358</v>
      </c>
      <c r="D18" s="12">
        <f t="shared" si="0"/>
        <v>0.02233312538989395</v>
      </c>
      <c r="E18" s="11">
        <v>941</v>
      </c>
      <c r="F18" s="12">
        <f t="shared" si="1"/>
        <v>0.058702432938240796</v>
      </c>
      <c r="G18" s="3"/>
      <c r="H18" s="25"/>
    </row>
    <row r="19" spans="1:11" s="1" customFormat="1" ht="15">
      <c r="A19" s="28"/>
      <c r="B19" s="9" t="s">
        <v>10</v>
      </c>
      <c r="C19" s="6">
        <v>16030</v>
      </c>
      <c r="D19" s="7">
        <v>1</v>
      </c>
      <c r="E19" s="6">
        <v>16030</v>
      </c>
      <c r="F19" s="7">
        <v>1</v>
      </c>
      <c r="G19" s="26"/>
      <c r="H19" s="26"/>
      <c r="I19" s="33"/>
      <c r="J19"/>
      <c r="K19"/>
    </row>
    <row r="20" spans="2:11" s="33" customFormat="1" ht="15">
      <c r="B20" s="34"/>
      <c r="C20" s="35"/>
      <c r="D20" s="36"/>
      <c r="E20" s="35"/>
      <c r="F20" s="36"/>
      <c r="G20" s="26"/>
      <c r="H20" s="26"/>
      <c r="J20"/>
      <c r="K20"/>
    </row>
    <row r="21" ht="15">
      <c r="C21" s="2"/>
    </row>
    <row r="22" spans="2:4" ht="3" customHeight="1">
      <c r="B22" s="40"/>
      <c r="C22" s="41"/>
      <c r="D22" s="40"/>
    </row>
    <row r="23" spans="2:5" ht="15">
      <c r="B23" s="37" t="s">
        <v>17</v>
      </c>
      <c r="C23" s="38" t="s">
        <v>11</v>
      </c>
      <c r="D23" s="39" t="s">
        <v>12</v>
      </c>
      <c r="E23" s="3"/>
    </row>
    <row r="24" spans="2:5" ht="15">
      <c r="B24" s="10" t="s">
        <v>18</v>
      </c>
      <c r="C24" s="15">
        <f>+D8+D9+D10+D11</f>
        <v>0.5238927011852776</v>
      </c>
      <c r="D24" s="16">
        <f>+SUM(F8:F11)</f>
        <v>0.5810979413599501</v>
      </c>
      <c r="E24" s="3"/>
    </row>
    <row r="25" spans="2:5" ht="15">
      <c r="B25" s="8" t="s">
        <v>20</v>
      </c>
      <c r="C25" s="13">
        <f>+D12</f>
        <v>0.23524641297567062</v>
      </c>
      <c r="D25" s="14">
        <f>+F12</f>
        <v>0.21378665003119152</v>
      </c>
      <c r="E25" s="3"/>
    </row>
    <row r="26" spans="2:5" ht="27.75" customHeight="1">
      <c r="B26" s="17" t="s">
        <v>21</v>
      </c>
      <c r="C26" s="18">
        <f>+SUM(D13:D14)</f>
        <v>0.11846537741734248</v>
      </c>
      <c r="D26" s="19">
        <f>+SUM(F13:F14)</f>
        <v>0.0553337492202121</v>
      </c>
      <c r="E26" s="3"/>
    </row>
    <row r="27" spans="2:5" ht="27.75" customHeight="1">
      <c r="B27" s="20" t="s">
        <v>22</v>
      </c>
      <c r="C27" s="21">
        <f>+SUM(D15:D17)</f>
        <v>0.10006238303181535</v>
      </c>
      <c r="D27" s="22">
        <f>+SUM(F15:F17)</f>
        <v>0.09107922645040549</v>
      </c>
      <c r="E27" s="3"/>
    </row>
    <row r="28" spans="2:5" ht="15">
      <c r="B28" s="10" t="s">
        <v>13</v>
      </c>
      <c r="C28" s="15">
        <f>+D18</f>
        <v>0.02233312538989395</v>
      </c>
      <c r="D28" s="16">
        <f>+F18</f>
        <v>0.058702432938240796</v>
      </c>
      <c r="E28" s="3"/>
    </row>
    <row r="29" spans="2:5" ht="15">
      <c r="B29" s="29" t="s">
        <v>10</v>
      </c>
      <c r="C29" s="23">
        <f>SUM(C24:C28)</f>
        <v>1</v>
      </c>
      <c r="D29" s="24">
        <f>SUM(D24:D28)</f>
        <v>0.9999999999999999</v>
      </c>
      <c r="E29" s="3"/>
    </row>
    <row r="30" ht="15">
      <c r="E30" s="3"/>
    </row>
    <row r="31" spans="2:5" ht="15">
      <c r="B31" s="31" t="s">
        <v>23</v>
      </c>
      <c r="E31" s="3"/>
    </row>
    <row r="32" spans="2:5" ht="15">
      <c r="B32" s="30" t="s">
        <v>24</v>
      </c>
      <c r="E32" s="3"/>
    </row>
    <row r="33" ht="15">
      <c r="E33" s="3"/>
    </row>
    <row r="34" spans="2:6" ht="48" customHeight="1">
      <c r="B34" s="44" t="s">
        <v>25</v>
      </c>
      <c r="C34" s="45"/>
      <c r="D34" s="45"/>
      <c r="E34" s="32"/>
      <c r="F34" s="32"/>
    </row>
    <row r="35" ht="15">
      <c r="E35" s="3"/>
    </row>
    <row r="36" ht="15">
      <c r="E36" s="3"/>
    </row>
  </sheetData>
  <sheetProtection/>
  <mergeCells count="7">
    <mergeCell ref="B34:D34"/>
    <mergeCell ref="G6:H6"/>
    <mergeCell ref="B2:F2"/>
    <mergeCell ref="B3:F3"/>
    <mergeCell ref="E6:F6"/>
    <mergeCell ref="C6:D6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</dc:creator>
  <cp:keywords/>
  <dc:description/>
  <cp:lastModifiedBy>Georg</cp:lastModifiedBy>
  <cp:lastPrinted>2018-07-04T02:18:04Z</cp:lastPrinted>
  <dcterms:created xsi:type="dcterms:W3CDTF">2018-06-12T17:05:39Z</dcterms:created>
  <dcterms:modified xsi:type="dcterms:W3CDTF">2018-07-04T02:18:35Z</dcterms:modified>
  <cp:category/>
  <cp:version/>
  <cp:contentType/>
  <cp:contentStatus/>
</cp:coreProperties>
</file>