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DEIS2" sheetId="1" r:id="rId1"/>
  </sheets>
  <definedNames/>
  <calcPr fullCalcOnLoad="1"/>
</workbook>
</file>

<file path=xl/sharedStrings.xml><?xml version="1.0" encoding="utf-8"?>
<sst xmlns="http://schemas.openxmlformats.org/spreadsheetml/2006/main" count="35" uniqueCount="22">
  <si>
    <t>Total país</t>
  </si>
  <si>
    <t>Total</t>
  </si>
  <si>
    <t>Mujeres</t>
  </si>
  <si>
    <t>Varones</t>
  </si>
  <si>
    <t>No clasificable</t>
  </si>
  <si>
    <t>No determinada</t>
  </si>
  <si>
    <t>Agresión</t>
  </si>
  <si>
    <t>Suicidio</t>
  </si>
  <si>
    <t>No intencional</t>
  </si>
  <si>
    <t>Sexo</t>
  </si>
  <si>
    <t>Región</t>
  </si>
  <si>
    <t>Defunciones de adolescentes de 10 a 19 años por causas externas, según sexo</t>
  </si>
  <si>
    <t>24 partidos del Conurbano</t>
  </si>
  <si>
    <t>Notas:</t>
  </si>
  <si>
    <r>
      <rPr>
        <b/>
        <sz val="9"/>
        <color indexed="8"/>
        <rFont val="Calibri"/>
        <family val="2"/>
      </rPr>
      <t xml:space="preserve">
</t>
    </r>
    <r>
      <rPr>
        <sz val="9"/>
        <color indexed="8"/>
        <rFont val="Calibri"/>
        <family val="2"/>
      </rPr>
      <t xml:space="preserve">En algunas columnas los totales no suman la desagregación establecida debido a la omisión de información, por ejemplo del sexo de la persona fallecida.
</t>
    </r>
    <r>
      <rPr>
        <b/>
        <sz val="9"/>
        <color indexed="8"/>
        <rFont val="Calibri"/>
        <family val="2"/>
      </rPr>
      <t xml:space="preserve">
Defunciones por causas externas:</t>
    </r>
    <r>
      <rPr>
        <sz val="9"/>
        <color indexed="8"/>
        <rFont val="Calibri"/>
        <family val="2"/>
      </rPr>
      <t xml:space="preserve"> son aquellas defunciones cuyas causas no se vinculan con procesos patológicos sino que son producto de accidentes o causas violentas tales como suicidios, homicidios u otras violencias.
Las defunciones con causas </t>
    </r>
    <r>
      <rPr>
        <b/>
        <sz val="9"/>
        <color indexed="8"/>
        <rFont val="Calibri"/>
        <family val="2"/>
      </rPr>
      <t>no intencionales</t>
    </r>
    <r>
      <rPr>
        <sz val="9"/>
        <color indexed="8"/>
        <rFont val="Calibri"/>
        <family val="2"/>
      </rPr>
      <t xml:space="preserve"> son aquellas en las cuales la lesión no es un producto buscado ya que no media la intención manifiesta de provocar un daño.
Las defunciones con</t>
    </r>
    <r>
      <rPr>
        <b/>
        <sz val="9"/>
        <color indexed="8"/>
        <rFont val="Calibri"/>
        <family val="2"/>
      </rPr>
      <t xml:space="preserve"> causas no determinadas</t>
    </r>
    <r>
      <rPr>
        <sz val="9"/>
        <color indexed="8"/>
        <rFont val="Calibri"/>
        <family val="2"/>
      </rPr>
      <t xml:space="preserve"> son aquellas en las cuales al momento de elaborar el Informe Estadístico de Defunción, es decir, cuando se inscribe la defunción en el Registro Civil, el médico certificante no ha podido establecer la intencionalidad de la lesión.</t>
    </r>
  </si>
  <si>
    <t xml:space="preserve">Provincia de Buenos Aires </t>
  </si>
  <si>
    <t>http://www.deis.msal.gov.ar/wp-content/uploads/2018/08/Boletin157.pdf</t>
  </si>
  <si>
    <t xml:space="preserve">En 2016, en los 24 partidos del Conurbano murieron 356 adolescentes por causas externas, es decir, por causas no vinculadas con procesos patológicos. En la mayor parte de los casos se trató de varones, algo que también se constata en el total provincial y en el total nacional. Respecto a las causas, en el 33% de los casos se trató de situaciones no intencionales, mientras que de las restantes se destacan el suicidio y las agresiones (mayormente en varones en ambos casos). </t>
  </si>
  <si>
    <r>
      <rPr>
        <b/>
        <sz val="9"/>
        <rFont val="Calibri"/>
        <family val="2"/>
      </rPr>
      <t>Fuente</t>
    </r>
    <r>
      <rPr>
        <sz val="9"/>
        <rFont val="Calibri"/>
        <family val="2"/>
      </rPr>
      <t xml:space="preserve">: Elaboración propia en base a datos del Ministerio de Salud de la Nación. Dirección de Estadísticas e Información de Salud (DEIS). Boletin de población de 10 a 19 años. </t>
    </r>
    <r>
      <rPr>
        <sz val="9"/>
        <rFont val="Calibri"/>
        <family val="2"/>
      </rPr>
      <t>2016</t>
    </r>
  </si>
  <si>
    <t>24 partidos del Conurbano Bonaerense, Provincia de Buenos Aires y total país. Año 2016</t>
  </si>
  <si>
    <t>Cantidad</t>
  </si>
  <si>
    <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</si>
</sst>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000"/>
    <numFmt numFmtId="182" formatCode="0.00000"/>
    <numFmt numFmtId="183" formatCode="0.0000"/>
    <numFmt numFmtId="184" formatCode="0.000"/>
  </numFmts>
  <fonts count="50">
    <font>
      <sz val="12"/>
      <color theme="1"/>
      <name val="Times New Roman"/>
      <family val="2"/>
    </font>
    <font>
      <sz val="11"/>
      <color indexed="8"/>
      <name val="Calibri"/>
      <family val="2"/>
    </font>
    <font>
      <sz val="9"/>
      <color indexed="8"/>
      <name val="Calibri"/>
      <family val="2"/>
    </font>
    <font>
      <b/>
      <sz val="9"/>
      <color indexed="8"/>
      <name val="Calibri"/>
      <family val="2"/>
    </font>
    <font>
      <sz val="9"/>
      <name val="Calibri"/>
      <family val="2"/>
    </font>
    <font>
      <b/>
      <sz val="9"/>
      <name val="Calibri"/>
      <family val="2"/>
    </font>
    <font>
      <sz val="12"/>
      <color indexed="8"/>
      <name val="Times New Roman"/>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2"/>
      <color indexed="30"/>
      <name val="Times New Roman"/>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4"/>
      <color indexed="8"/>
      <name val="Calibri"/>
      <family val="2"/>
    </font>
    <font>
      <sz val="12"/>
      <color indexed="8"/>
      <name val="Calibri"/>
      <family val="2"/>
    </font>
    <font>
      <u val="single"/>
      <sz val="9"/>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
      <color theme="10"/>
      <name val="Times New Roman"/>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14"/>
      <color theme="1"/>
      <name val="Calibri"/>
      <family val="2"/>
    </font>
    <font>
      <sz val="12"/>
      <color theme="1"/>
      <name val="Calibri"/>
      <family val="2"/>
    </font>
    <font>
      <b/>
      <sz val="9"/>
      <color theme="1"/>
      <name val="Calibri"/>
      <family val="2"/>
    </font>
    <font>
      <u val="single"/>
      <sz val="9"/>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85C9"/>
        <bgColor indexed="64"/>
      </patternFill>
    </fill>
    <fill>
      <patternFill patternType="solid">
        <fgColor rgb="FFC975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top/>
      <bottom/>
    </border>
    <border>
      <left style="thin"/>
      <right/>
      <top style="thin"/>
      <bottom/>
    </border>
    <border>
      <left/>
      <right/>
      <top style="thin"/>
      <bottom/>
    </border>
    <border>
      <left style="thin"/>
      <right style="thin"/>
      <top style="thin"/>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Alignment="1">
      <alignment/>
    </xf>
    <xf numFmtId="0" fontId="27" fillId="33" borderId="10" xfId="0" applyFont="1" applyFill="1" applyBorder="1" applyAlignment="1">
      <alignment horizontal="right" vertical="center"/>
    </xf>
    <xf numFmtId="0" fontId="44" fillId="10" borderId="10" xfId="0" applyFont="1" applyFill="1" applyBorder="1" applyAlignment="1">
      <alignment horizontal="right"/>
    </xf>
    <xf numFmtId="0" fontId="44" fillId="10" borderId="11" xfId="0" applyFont="1" applyFill="1" applyBorder="1" applyAlignment="1">
      <alignment horizontal="right" vertical="center"/>
    </xf>
    <xf numFmtId="0" fontId="44" fillId="33" borderId="10" xfId="0" applyFont="1" applyFill="1" applyBorder="1" applyAlignment="1">
      <alignment horizontal="right" vertical="center"/>
    </xf>
    <xf numFmtId="0" fontId="27" fillId="10" borderId="10" xfId="0" applyFont="1" applyFill="1" applyBorder="1" applyAlignment="1">
      <alignment horizontal="right" vertical="center"/>
    </xf>
    <xf numFmtId="0" fontId="45" fillId="33" borderId="0" xfId="0" applyFont="1" applyFill="1" applyBorder="1" applyAlignment="1">
      <alignment wrapText="1"/>
    </xf>
    <xf numFmtId="0" fontId="46" fillId="33" borderId="0" xfId="0" applyFont="1" applyFill="1" applyBorder="1" applyAlignment="1">
      <alignment vertical="center" wrapText="1"/>
    </xf>
    <xf numFmtId="0" fontId="27" fillId="10" borderId="10" xfId="0" applyFont="1" applyFill="1" applyBorder="1" applyAlignment="1">
      <alignment horizontal="right"/>
    </xf>
    <xf numFmtId="0" fontId="45" fillId="33" borderId="0" xfId="0" applyFont="1" applyFill="1" applyBorder="1" applyAlignment="1">
      <alignment horizontal="left" wrapText="1"/>
    </xf>
    <xf numFmtId="180" fontId="44" fillId="33" borderId="0" xfId="0" applyNumberFormat="1" applyFont="1" applyFill="1" applyBorder="1" applyAlignment="1">
      <alignment horizontal="right"/>
    </xf>
    <xf numFmtId="0" fontId="44" fillId="33" borderId="0" xfId="0" applyFont="1" applyFill="1" applyBorder="1" applyAlignment="1">
      <alignment horizontal="right" vertical="center"/>
    </xf>
    <xf numFmtId="0" fontId="47" fillId="0" borderId="0" xfId="0" applyFont="1" applyAlignment="1">
      <alignment/>
    </xf>
    <xf numFmtId="0" fontId="48" fillId="33" borderId="0" xfId="0" applyFont="1" applyFill="1" applyBorder="1" applyAlignment="1">
      <alignment horizontal="left" vertical="center"/>
    </xf>
    <xf numFmtId="0" fontId="45" fillId="33" borderId="0" xfId="0" applyFont="1" applyFill="1" applyBorder="1" applyAlignment="1">
      <alignment horizontal="left" wrapText="1"/>
    </xf>
    <xf numFmtId="0" fontId="27" fillId="10" borderId="12" xfId="0" applyFont="1" applyFill="1" applyBorder="1" applyAlignment="1">
      <alignment horizontal="right" vertical="center"/>
    </xf>
    <xf numFmtId="0" fontId="27" fillId="10" borderId="0" xfId="0" applyFont="1" applyFill="1" applyBorder="1" applyAlignment="1">
      <alignment horizontal="right" vertical="center"/>
    </xf>
    <xf numFmtId="180" fontId="27" fillId="10" borderId="13" xfId="0" applyNumberFormat="1" applyFont="1" applyFill="1" applyBorder="1" applyAlignment="1">
      <alignment horizontal="right"/>
    </xf>
    <xf numFmtId="180" fontId="27" fillId="10" borderId="14" xfId="0" applyNumberFormat="1" applyFont="1" applyFill="1" applyBorder="1" applyAlignment="1">
      <alignment horizontal="right"/>
    </xf>
    <xf numFmtId="1" fontId="27" fillId="10" borderId="15" xfId="0" applyNumberFormat="1" applyFont="1" applyFill="1" applyBorder="1" applyAlignment="1">
      <alignment horizontal="right"/>
    </xf>
    <xf numFmtId="180" fontId="27" fillId="10" borderId="12" xfId="0" applyNumberFormat="1" applyFont="1" applyFill="1" applyBorder="1" applyAlignment="1">
      <alignment horizontal="right"/>
    </xf>
    <xf numFmtId="180" fontId="27" fillId="10" borderId="0" xfId="0" applyNumberFormat="1" applyFont="1" applyFill="1" applyBorder="1" applyAlignment="1">
      <alignment horizontal="right"/>
    </xf>
    <xf numFmtId="1" fontId="27" fillId="10" borderId="10" xfId="0" applyNumberFormat="1" applyFont="1" applyFill="1" applyBorder="1" applyAlignment="1">
      <alignment horizontal="right"/>
    </xf>
    <xf numFmtId="0" fontId="44" fillId="10" borderId="12" xfId="0" applyFont="1" applyFill="1" applyBorder="1" applyAlignment="1">
      <alignment horizontal="right" vertical="center"/>
    </xf>
    <xf numFmtId="0" fontId="44" fillId="10" borderId="0" xfId="0" applyFont="1" applyFill="1" applyBorder="1" applyAlignment="1">
      <alignment horizontal="right" vertical="center"/>
    </xf>
    <xf numFmtId="0" fontId="44" fillId="10" borderId="10" xfId="0" applyFont="1" applyFill="1" applyBorder="1" applyAlignment="1">
      <alignment horizontal="right" vertical="center"/>
    </xf>
    <xf numFmtId="180" fontId="44" fillId="10" borderId="12" xfId="0" applyNumberFormat="1" applyFont="1" applyFill="1" applyBorder="1" applyAlignment="1">
      <alignment horizontal="right"/>
    </xf>
    <xf numFmtId="180" fontId="44" fillId="10" borderId="0" xfId="0" applyNumberFormat="1" applyFont="1" applyFill="1" applyBorder="1" applyAlignment="1">
      <alignment horizontal="right"/>
    </xf>
    <xf numFmtId="0" fontId="27" fillId="33" borderId="12" xfId="0" applyFont="1" applyFill="1" applyBorder="1" applyAlignment="1">
      <alignment horizontal="right" vertical="center"/>
    </xf>
    <xf numFmtId="0" fontId="27" fillId="33" borderId="0" xfId="0" applyFont="1" applyFill="1" applyBorder="1" applyAlignment="1">
      <alignment horizontal="right" vertical="center"/>
    </xf>
    <xf numFmtId="180" fontId="27" fillId="33" borderId="12" xfId="0" applyNumberFormat="1" applyFont="1" applyFill="1" applyBorder="1" applyAlignment="1">
      <alignment horizontal="right"/>
    </xf>
    <xf numFmtId="180" fontId="27" fillId="33" borderId="0" xfId="0" applyNumberFormat="1" applyFont="1" applyFill="1" applyBorder="1" applyAlignment="1">
      <alignment horizontal="right"/>
    </xf>
    <xf numFmtId="1" fontId="27" fillId="33" borderId="10" xfId="0" applyNumberFormat="1" applyFont="1" applyFill="1" applyBorder="1" applyAlignment="1">
      <alignment horizontal="right"/>
    </xf>
    <xf numFmtId="0" fontId="44" fillId="33" borderId="12" xfId="0" applyFont="1" applyFill="1" applyBorder="1" applyAlignment="1">
      <alignment horizontal="right" vertical="center"/>
    </xf>
    <xf numFmtId="180" fontId="44" fillId="33" borderId="12" xfId="0" applyNumberFormat="1" applyFont="1" applyFill="1" applyBorder="1" applyAlignment="1">
      <alignment horizontal="right"/>
    </xf>
    <xf numFmtId="180" fontId="27" fillId="10" borderId="12" xfId="0" applyNumberFormat="1" applyFont="1" applyFill="1" applyBorder="1" applyAlignment="1">
      <alignment horizontal="right" vertical="center"/>
    </xf>
    <xf numFmtId="180" fontId="27" fillId="10" borderId="0" xfId="0" applyNumberFormat="1" applyFont="1" applyFill="1" applyBorder="1" applyAlignment="1">
      <alignment horizontal="right" vertical="center"/>
    </xf>
    <xf numFmtId="180" fontId="27" fillId="10" borderId="10" xfId="0" applyNumberFormat="1" applyFont="1" applyFill="1" applyBorder="1" applyAlignment="1">
      <alignment horizontal="right" vertical="center"/>
    </xf>
    <xf numFmtId="0" fontId="44" fillId="10" borderId="16" xfId="0" applyFont="1" applyFill="1" applyBorder="1" applyAlignment="1">
      <alignment horizontal="right" vertical="center"/>
    </xf>
    <xf numFmtId="0" fontId="44" fillId="10" borderId="17" xfId="0" applyFont="1" applyFill="1" applyBorder="1" applyAlignment="1">
      <alignment horizontal="right" vertical="center"/>
    </xf>
    <xf numFmtId="3" fontId="44" fillId="10" borderId="11" xfId="0" applyNumberFormat="1" applyFont="1" applyFill="1" applyBorder="1" applyAlignment="1">
      <alignment horizontal="right" vertical="center"/>
    </xf>
    <xf numFmtId="180" fontId="44" fillId="10" borderId="16" xfId="0" applyNumberFormat="1" applyFont="1" applyFill="1" applyBorder="1" applyAlignment="1">
      <alignment horizontal="right"/>
    </xf>
    <xf numFmtId="180" fontId="44" fillId="10" borderId="17" xfId="0" applyNumberFormat="1" applyFont="1" applyFill="1" applyBorder="1" applyAlignment="1">
      <alignment horizontal="right"/>
    </xf>
    <xf numFmtId="1" fontId="27" fillId="10" borderId="11" xfId="0" applyNumberFormat="1" applyFont="1" applyFill="1" applyBorder="1" applyAlignment="1">
      <alignment horizontal="right"/>
    </xf>
    <xf numFmtId="0" fontId="31" fillId="34" borderId="18" xfId="0" applyFont="1" applyFill="1" applyBorder="1" applyAlignment="1">
      <alignment horizontal="center" vertical="center" wrapText="1"/>
    </xf>
    <xf numFmtId="0" fontId="31" fillId="34" borderId="19" xfId="0" applyFont="1" applyFill="1" applyBorder="1" applyAlignment="1">
      <alignment horizontal="center" vertical="center" wrapText="1"/>
    </xf>
    <xf numFmtId="0" fontId="31" fillId="34" borderId="20" xfId="0" applyFont="1" applyFill="1" applyBorder="1" applyAlignment="1">
      <alignment horizontal="center" vertical="center" wrapText="1"/>
    </xf>
    <xf numFmtId="0" fontId="31" fillId="34" borderId="21" xfId="0" applyFont="1" applyFill="1" applyBorder="1" applyAlignment="1">
      <alignment horizontal="center" vertical="center" wrapText="1"/>
    </xf>
    <xf numFmtId="0" fontId="31" fillId="34" borderId="22" xfId="0" applyFont="1" applyFill="1" applyBorder="1" applyAlignment="1">
      <alignment horizontal="center" vertical="center" wrapText="1"/>
    </xf>
    <xf numFmtId="0" fontId="0" fillId="35" borderId="0" xfId="0" applyFill="1" applyAlignment="1">
      <alignment/>
    </xf>
    <xf numFmtId="0" fontId="31" fillId="34" borderId="18" xfId="0" applyFont="1" applyFill="1" applyBorder="1" applyAlignment="1">
      <alignment horizontal="center"/>
    </xf>
    <xf numFmtId="0" fontId="31" fillId="34" borderId="19" xfId="0" applyFont="1" applyFill="1" applyBorder="1" applyAlignment="1">
      <alignment horizontal="center"/>
    </xf>
    <xf numFmtId="0" fontId="31" fillId="34" borderId="21" xfId="0" applyFont="1" applyFill="1" applyBorder="1" applyAlignment="1">
      <alignment horizontal="center"/>
    </xf>
    <xf numFmtId="0" fontId="31" fillId="34" borderId="15" xfId="0" applyFont="1" applyFill="1" applyBorder="1" applyAlignment="1">
      <alignment horizontal="center" vertical="center"/>
    </xf>
    <xf numFmtId="0" fontId="31" fillId="34" borderId="11" xfId="0" applyFont="1" applyFill="1" applyBorder="1" applyAlignment="1">
      <alignment horizontal="center" vertical="center"/>
    </xf>
    <xf numFmtId="0" fontId="31" fillId="34" borderId="13" xfId="0" applyFont="1" applyFill="1" applyBorder="1" applyAlignment="1">
      <alignment horizontal="center"/>
    </xf>
    <xf numFmtId="0" fontId="31" fillId="34" borderId="14" xfId="0" applyFont="1" applyFill="1" applyBorder="1" applyAlignment="1">
      <alignment horizontal="center"/>
    </xf>
    <xf numFmtId="0" fontId="31" fillId="34" borderId="22" xfId="0" applyFont="1" applyFill="1" applyBorder="1" applyAlignment="1">
      <alignment horizontal="center"/>
    </xf>
    <xf numFmtId="0" fontId="27" fillId="10" borderId="10" xfId="0" applyFont="1" applyFill="1" applyBorder="1" applyAlignment="1">
      <alignment horizontal="left" vertical="center"/>
    </xf>
    <xf numFmtId="0" fontId="47" fillId="0" borderId="0" xfId="0" applyFont="1" applyAlignment="1">
      <alignment horizontal="center"/>
    </xf>
    <xf numFmtId="0" fontId="45" fillId="33" borderId="23" xfId="0" applyFont="1" applyFill="1" applyBorder="1" applyAlignment="1">
      <alignment horizontal="justify" wrapText="1"/>
    </xf>
    <xf numFmtId="0" fontId="45" fillId="33" borderId="24" xfId="0" applyFont="1" applyFill="1" applyBorder="1" applyAlignment="1">
      <alignment horizontal="justify" wrapText="1"/>
    </xf>
    <xf numFmtId="0" fontId="45" fillId="33" borderId="25" xfId="0" applyFont="1" applyFill="1" applyBorder="1" applyAlignment="1">
      <alignment horizontal="justify" wrapText="1"/>
    </xf>
    <xf numFmtId="0" fontId="49" fillId="33" borderId="0" xfId="45" applyFont="1" applyFill="1" applyBorder="1" applyAlignment="1">
      <alignment wrapText="1"/>
    </xf>
    <xf numFmtId="0" fontId="45" fillId="33" borderId="0" xfId="0" applyFont="1" applyFill="1" applyBorder="1" applyAlignment="1">
      <alignment wrapText="1"/>
    </xf>
    <xf numFmtId="0" fontId="46"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27" fillId="10" borderId="11" xfId="0" applyFont="1" applyFill="1" applyBorder="1" applyAlignment="1">
      <alignment horizontal="left" vertical="center"/>
    </xf>
    <xf numFmtId="0" fontId="2" fillId="33" borderId="0" xfId="0" applyFont="1" applyFill="1" applyBorder="1" applyAlignment="1">
      <alignment horizontal="left" wrapText="1"/>
    </xf>
    <xf numFmtId="0" fontId="45" fillId="33" borderId="0" xfId="0" applyFont="1" applyFill="1" applyBorder="1" applyAlignment="1">
      <alignment horizontal="left" wrapText="1"/>
    </xf>
    <xf numFmtId="0" fontId="27" fillId="33" borderId="10"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is.msal.gov.ar/wp-content/uploads/2018/08/Boletin15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9"/>
  <sheetViews>
    <sheetView showGridLines="0" tabSelected="1" zoomScalePageLayoutView="0" workbookViewId="0" topLeftCell="A1">
      <selection activeCell="A1" sqref="A1"/>
    </sheetView>
  </sheetViews>
  <sheetFormatPr defaultColWidth="11.00390625" defaultRowHeight="15.75"/>
  <cols>
    <col min="1" max="1" width="18.75390625" style="0" customWidth="1"/>
    <col min="2" max="2" width="21.125" style="0" customWidth="1"/>
    <col min="4" max="5" width="10.25390625" style="0" customWidth="1"/>
    <col min="6" max="6" width="9.50390625" style="0" customWidth="1"/>
    <col min="7" max="7" width="11.00390625" style="0" customWidth="1"/>
    <col min="8" max="8" width="10.75390625" style="0" customWidth="1"/>
    <col min="9" max="10" width="9.375" style="0" customWidth="1"/>
    <col min="11" max="11" width="10.375" style="0" customWidth="1"/>
    <col min="12" max="12" width="10.125" style="0" customWidth="1"/>
    <col min="13" max="13" width="10.75390625" style="0" customWidth="1"/>
    <col min="14" max="14" width="11.50390625" style="0" customWidth="1"/>
    <col min="15" max="15" width="10.00390625" style="0" customWidth="1"/>
  </cols>
  <sheetData>
    <row r="1" spans="2:16" ht="15.75" customHeight="1">
      <c r="B1" s="65" t="s">
        <v>11</v>
      </c>
      <c r="C1" s="65"/>
      <c r="D1" s="65"/>
      <c r="E1" s="65"/>
      <c r="F1" s="65"/>
      <c r="G1" s="65"/>
      <c r="H1" s="65"/>
      <c r="I1" s="65"/>
      <c r="J1" s="65"/>
      <c r="K1" s="65"/>
      <c r="L1" s="65"/>
      <c r="M1" s="65"/>
      <c r="N1" s="65"/>
      <c r="O1" s="65"/>
      <c r="P1" s="7"/>
    </row>
    <row r="2" spans="1:16" ht="15.75" customHeight="1">
      <c r="A2" s="7"/>
      <c r="B2" s="65"/>
      <c r="C2" s="65"/>
      <c r="D2" s="65"/>
      <c r="E2" s="65"/>
      <c r="F2" s="65"/>
      <c r="G2" s="65"/>
      <c r="H2" s="65"/>
      <c r="I2" s="65"/>
      <c r="J2" s="65"/>
      <c r="K2" s="65"/>
      <c r="L2" s="65"/>
      <c r="M2" s="65"/>
      <c r="N2" s="65"/>
      <c r="O2" s="65"/>
      <c r="P2" s="7"/>
    </row>
    <row r="3" spans="2:16" ht="15.75">
      <c r="B3" s="59" t="s">
        <v>19</v>
      </c>
      <c r="C3" s="59"/>
      <c r="D3" s="59"/>
      <c r="E3" s="59"/>
      <c r="F3" s="59"/>
      <c r="G3" s="59"/>
      <c r="H3" s="59"/>
      <c r="I3" s="59"/>
      <c r="J3" s="59"/>
      <c r="K3" s="59"/>
      <c r="L3" s="59"/>
      <c r="M3" s="59"/>
      <c r="N3" s="59"/>
      <c r="O3" s="59"/>
      <c r="P3" s="12"/>
    </row>
    <row r="5" spans="2:15" ht="3" customHeight="1">
      <c r="B5" s="49"/>
      <c r="C5" s="49"/>
      <c r="D5" s="49"/>
      <c r="E5" s="49"/>
      <c r="F5" s="49"/>
      <c r="G5" s="49"/>
      <c r="H5" s="49"/>
      <c r="I5" s="49"/>
      <c r="J5" s="49"/>
      <c r="K5" s="49"/>
      <c r="L5" s="49"/>
      <c r="M5" s="49"/>
      <c r="N5" s="49"/>
      <c r="O5" s="49"/>
    </row>
    <row r="6" spans="2:15" ht="15.75">
      <c r="B6" s="53" t="s">
        <v>10</v>
      </c>
      <c r="C6" s="53" t="s">
        <v>9</v>
      </c>
      <c r="D6" s="55" t="s">
        <v>20</v>
      </c>
      <c r="E6" s="56"/>
      <c r="F6" s="56"/>
      <c r="G6" s="56"/>
      <c r="H6" s="56"/>
      <c r="I6" s="57"/>
      <c r="J6" s="50" t="s">
        <v>21</v>
      </c>
      <c r="K6" s="51"/>
      <c r="L6" s="51"/>
      <c r="M6" s="51"/>
      <c r="N6" s="51"/>
      <c r="O6" s="52"/>
    </row>
    <row r="7" spans="2:15" ht="45">
      <c r="B7" s="54"/>
      <c r="C7" s="54"/>
      <c r="D7" s="44" t="s">
        <v>8</v>
      </c>
      <c r="E7" s="45" t="s">
        <v>7</v>
      </c>
      <c r="F7" s="45" t="s">
        <v>6</v>
      </c>
      <c r="G7" s="45" t="s">
        <v>5</v>
      </c>
      <c r="H7" s="45" t="s">
        <v>4</v>
      </c>
      <c r="I7" s="46" t="s">
        <v>1</v>
      </c>
      <c r="J7" s="44" t="s">
        <v>8</v>
      </c>
      <c r="K7" s="45" t="s">
        <v>7</v>
      </c>
      <c r="L7" s="45" t="s">
        <v>6</v>
      </c>
      <c r="M7" s="45" t="s">
        <v>5</v>
      </c>
      <c r="N7" s="47" t="s">
        <v>4</v>
      </c>
      <c r="O7" s="48" t="s">
        <v>1</v>
      </c>
    </row>
    <row r="8" spans="2:15" ht="15.75">
      <c r="B8" s="58" t="s">
        <v>12</v>
      </c>
      <c r="C8" s="8" t="s">
        <v>3</v>
      </c>
      <c r="D8" s="15">
        <v>76</v>
      </c>
      <c r="E8" s="16">
        <v>43</v>
      </c>
      <c r="F8" s="16">
        <v>59</v>
      </c>
      <c r="G8" s="16">
        <v>98</v>
      </c>
      <c r="H8" s="16">
        <v>2</v>
      </c>
      <c r="I8" s="5">
        <v>278</v>
      </c>
      <c r="J8" s="17">
        <f>+D8/278*100</f>
        <v>27.33812949640288</v>
      </c>
      <c r="K8" s="18">
        <f>+E8/278*100</f>
        <v>15.467625899280577</v>
      </c>
      <c r="L8" s="18">
        <f>+F8/278*100</f>
        <v>21.223021582733814</v>
      </c>
      <c r="M8" s="18">
        <f>+G8/278*100</f>
        <v>35.25179856115108</v>
      </c>
      <c r="N8" s="18">
        <f>+H8/278*100</f>
        <v>0.7194244604316548</v>
      </c>
      <c r="O8" s="19">
        <v>100</v>
      </c>
    </row>
    <row r="9" spans="2:15" ht="15.75">
      <c r="B9" s="58"/>
      <c r="C9" s="8" t="s">
        <v>2</v>
      </c>
      <c r="D9" s="15">
        <v>24</v>
      </c>
      <c r="E9" s="16">
        <v>21</v>
      </c>
      <c r="F9" s="16">
        <v>11</v>
      </c>
      <c r="G9" s="16">
        <v>22</v>
      </c>
      <c r="H9" s="16">
        <v>0</v>
      </c>
      <c r="I9" s="5">
        <v>78</v>
      </c>
      <c r="J9" s="20">
        <f>+D9/78*100</f>
        <v>30.76923076923077</v>
      </c>
      <c r="K9" s="21">
        <f>+E9/78*100</f>
        <v>26.923076923076923</v>
      </c>
      <c r="L9" s="21">
        <f>+F9/78*100</f>
        <v>14.102564102564102</v>
      </c>
      <c r="M9" s="21">
        <f>+G9/78*100</f>
        <v>28.205128205128204</v>
      </c>
      <c r="N9" s="21">
        <f>+H9/78*100</f>
        <v>0</v>
      </c>
      <c r="O9" s="22">
        <v>100</v>
      </c>
    </row>
    <row r="10" spans="2:15" ht="15.75">
      <c r="B10" s="58"/>
      <c r="C10" s="2" t="s">
        <v>1</v>
      </c>
      <c r="D10" s="23">
        <v>100</v>
      </c>
      <c r="E10" s="24">
        <v>64</v>
      </c>
      <c r="F10" s="24">
        <v>70</v>
      </c>
      <c r="G10" s="24">
        <v>120</v>
      </c>
      <c r="H10" s="24">
        <v>2</v>
      </c>
      <c r="I10" s="25">
        <v>356</v>
      </c>
      <c r="J10" s="26">
        <f>+D10/356*100</f>
        <v>28.08988764044944</v>
      </c>
      <c r="K10" s="27">
        <f>+E10/356*100</f>
        <v>17.97752808988764</v>
      </c>
      <c r="L10" s="27">
        <f>+F10/356*100</f>
        <v>19.662921348314608</v>
      </c>
      <c r="M10" s="27">
        <f>+G10/356*100</f>
        <v>33.70786516853933</v>
      </c>
      <c r="N10" s="27">
        <f>+H10/356*100</f>
        <v>0.5617977528089888</v>
      </c>
      <c r="O10" s="22">
        <v>100</v>
      </c>
    </row>
    <row r="11" spans="2:15" ht="15.75">
      <c r="B11" s="71" t="s">
        <v>15</v>
      </c>
      <c r="C11" s="1" t="s">
        <v>3</v>
      </c>
      <c r="D11" s="28">
        <v>158</v>
      </c>
      <c r="E11" s="29">
        <v>85</v>
      </c>
      <c r="F11" s="29">
        <v>70</v>
      </c>
      <c r="G11" s="29">
        <v>128</v>
      </c>
      <c r="H11" s="29">
        <v>2</v>
      </c>
      <c r="I11" s="4">
        <v>443</v>
      </c>
      <c r="J11" s="30">
        <f>+D11/443*100</f>
        <v>35.66591422121896</v>
      </c>
      <c r="K11" s="31">
        <f>+E11/443*100</f>
        <v>19.187358916478555</v>
      </c>
      <c r="L11" s="31">
        <f>+F11/443*100</f>
        <v>15.80135440180587</v>
      </c>
      <c r="M11" s="31">
        <f>+G11/443*100</f>
        <v>28.893905191873586</v>
      </c>
      <c r="N11" s="31">
        <f>+H11/443*100</f>
        <v>0.4514672686230248</v>
      </c>
      <c r="O11" s="32">
        <v>100</v>
      </c>
    </row>
    <row r="12" spans="2:15" ht="15.75">
      <c r="B12" s="71"/>
      <c r="C12" s="1" t="s">
        <v>2</v>
      </c>
      <c r="D12" s="28">
        <v>40</v>
      </c>
      <c r="E12" s="29">
        <v>31</v>
      </c>
      <c r="F12" s="29">
        <v>17</v>
      </c>
      <c r="G12" s="29">
        <v>30</v>
      </c>
      <c r="H12" s="29">
        <v>0</v>
      </c>
      <c r="I12" s="1">
        <v>118</v>
      </c>
      <c r="J12" s="30">
        <f>+D12/118*100</f>
        <v>33.89830508474576</v>
      </c>
      <c r="K12" s="31">
        <f>+E12/118*100</f>
        <v>26.27118644067797</v>
      </c>
      <c r="L12" s="31">
        <f>+F12/118*100</f>
        <v>14.40677966101695</v>
      </c>
      <c r="M12" s="31">
        <f>+G12/118*100</f>
        <v>25.423728813559322</v>
      </c>
      <c r="N12" s="31">
        <f>+H12/118*100</f>
        <v>0</v>
      </c>
      <c r="O12" s="32">
        <v>100</v>
      </c>
    </row>
    <row r="13" spans="2:15" ht="15.75">
      <c r="B13" s="71"/>
      <c r="C13" s="4" t="s">
        <v>1</v>
      </c>
      <c r="D13" s="33">
        <v>198</v>
      </c>
      <c r="E13" s="11">
        <v>116</v>
      </c>
      <c r="F13" s="11">
        <v>87</v>
      </c>
      <c r="G13" s="11">
        <v>158</v>
      </c>
      <c r="H13" s="11">
        <v>2</v>
      </c>
      <c r="I13" s="4">
        <v>561</v>
      </c>
      <c r="J13" s="34">
        <f>+D13/561*100</f>
        <v>35.294117647058826</v>
      </c>
      <c r="K13" s="10">
        <f>+E13/561*100</f>
        <v>20.677361853832444</v>
      </c>
      <c r="L13" s="10">
        <f>+F13/561*100</f>
        <v>15.508021390374333</v>
      </c>
      <c r="M13" s="10">
        <f>+G13/561*100</f>
        <v>28.16399286987522</v>
      </c>
      <c r="N13" s="10">
        <f>+H13/561*100</f>
        <v>0.35650623885918004</v>
      </c>
      <c r="O13" s="32">
        <v>100</v>
      </c>
    </row>
    <row r="14" spans="2:15" ht="15.75">
      <c r="B14" s="58" t="s">
        <v>0</v>
      </c>
      <c r="C14" s="5" t="s">
        <v>3</v>
      </c>
      <c r="D14" s="15">
        <v>672</v>
      </c>
      <c r="E14" s="16">
        <v>305</v>
      </c>
      <c r="F14" s="16">
        <v>224</v>
      </c>
      <c r="G14" s="16">
        <v>276</v>
      </c>
      <c r="H14" s="16">
        <v>0</v>
      </c>
      <c r="I14" s="5">
        <v>1484</v>
      </c>
      <c r="J14" s="35">
        <f>+D14/1484*100</f>
        <v>45.28301886792453</v>
      </c>
      <c r="K14" s="36">
        <f>+E14/1484*100</f>
        <v>20.552560646900268</v>
      </c>
      <c r="L14" s="36">
        <f>+F14/1484*100</f>
        <v>15.09433962264151</v>
      </c>
      <c r="M14" s="36">
        <f>+G14/1484*100</f>
        <v>18.598382749326145</v>
      </c>
      <c r="N14" s="36">
        <f>+H14/1484*100</f>
        <v>0</v>
      </c>
      <c r="O14" s="22">
        <v>100</v>
      </c>
    </row>
    <row r="15" spans="2:15" ht="15.75" customHeight="1">
      <c r="B15" s="58"/>
      <c r="C15" s="5" t="s">
        <v>2</v>
      </c>
      <c r="D15" s="15">
        <v>190</v>
      </c>
      <c r="E15" s="16">
        <v>114</v>
      </c>
      <c r="F15" s="16">
        <v>40</v>
      </c>
      <c r="G15" s="16">
        <v>66</v>
      </c>
      <c r="H15" s="16">
        <v>3</v>
      </c>
      <c r="I15" s="37">
        <f aca="true" t="shared" si="0" ref="I15:N15">+D15/413*100</f>
        <v>46.00484261501211</v>
      </c>
      <c r="J15" s="35">
        <f t="shared" si="0"/>
        <v>27.602905569007262</v>
      </c>
      <c r="K15" s="36">
        <f t="shared" si="0"/>
        <v>9.685230024213075</v>
      </c>
      <c r="L15" s="36">
        <f t="shared" si="0"/>
        <v>15.980629539951574</v>
      </c>
      <c r="M15" s="36">
        <f t="shared" si="0"/>
        <v>0.7263922518159807</v>
      </c>
      <c r="N15" s="36">
        <f t="shared" si="0"/>
        <v>11.13918707385281</v>
      </c>
      <c r="O15" s="22">
        <v>100</v>
      </c>
    </row>
    <row r="16" spans="2:15" ht="15.75">
      <c r="B16" s="68"/>
      <c r="C16" s="3" t="s">
        <v>1</v>
      </c>
      <c r="D16" s="38">
        <v>862</v>
      </c>
      <c r="E16" s="39">
        <v>419</v>
      </c>
      <c r="F16" s="39">
        <v>264</v>
      </c>
      <c r="G16" s="39">
        <v>342</v>
      </c>
      <c r="H16" s="39">
        <v>10</v>
      </c>
      <c r="I16" s="40">
        <v>1897</v>
      </c>
      <c r="J16" s="41">
        <f>+D16/1897*100</f>
        <v>45.44016868740116</v>
      </c>
      <c r="K16" s="42">
        <f>+E16/1897*100</f>
        <v>22.08750658935161</v>
      </c>
      <c r="L16" s="42">
        <f>+F16/1897*100</f>
        <v>13.916710595677383</v>
      </c>
      <c r="M16" s="42">
        <f>+G16/1897*100</f>
        <v>18.028465998945702</v>
      </c>
      <c r="N16" s="42">
        <f>+H16/1897*100</f>
        <v>0.5271481286241434</v>
      </c>
      <c r="O16" s="43">
        <v>100</v>
      </c>
    </row>
    <row r="17" spans="2:15" ht="15.75">
      <c r="B17" s="13" t="s">
        <v>13</v>
      </c>
      <c r="C17" s="11"/>
      <c r="D17" s="11"/>
      <c r="E17" s="11"/>
      <c r="F17" s="11"/>
      <c r="G17" s="11"/>
      <c r="H17" s="11"/>
      <c r="I17" s="11"/>
      <c r="J17" s="11"/>
      <c r="K17" s="10"/>
      <c r="L17" s="10"/>
      <c r="M17" s="10"/>
      <c r="N17" s="10"/>
      <c r="O17" s="10"/>
    </row>
    <row r="18" spans="2:15" ht="75.75" customHeight="1">
      <c r="B18" s="69" t="s">
        <v>14</v>
      </c>
      <c r="C18" s="70"/>
      <c r="D18" s="70"/>
      <c r="E18" s="70"/>
      <c r="F18" s="70"/>
      <c r="G18" s="70"/>
      <c r="H18" s="70"/>
      <c r="I18" s="70"/>
      <c r="J18" s="70"/>
      <c r="K18" s="70"/>
      <c r="L18" s="70"/>
      <c r="M18" s="70"/>
      <c r="N18" s="70"/>
      <c r="O18" s="70"/>
    </row>
    <row r="19" spans="2:15" ht="18" customHeight="1" thickBot="1">
      <c r="B19" s="9"/>
      <c r="C19" s="9"/>
      <c r="D19" s="9"/>
      <c r="E19" s="9"/>
      <c r="F19" s="9"/>
      <c r="G19" s="9"/>
      <c r="H19" s="9"/>
      <c r="I19" s="9"/>
      <c r="J19" s="14"/>
      <c r="K19" s="9"/>
      <c r="L19" s="9"/>
      <c r="M19" s="9"/>
      <c r="N19" s="9"/>
      <c r="O19" s="9"/>
    </row>
    <row r="20" spans="2:15" ht="40.5" customHeight="1" thickBot="1">
      <c r="B20" s="60" t="s">
        <v>17</v>
      </c>
      <c r="C20" s="61"/>
      <c r="D20" s="61"/>
      <c r="E20" s="61"/>
      <c r="F20" s="61"/>
      <c r="G20" s="61"/>
      <c r="H20" s="61"/>
      <c r="I20" s="61"/>
      <c r="J20" s="61"/>
      <c r="K20" s="61"/>
      <c r="L20" s="61"/>
      <c r="M20" s="61"/>
      <c r="N20" s="61"/>
      <c r="O20" s="62"/>
    </row>
    <row r="21" spans="2:15" ht="15.75" customHeight="1">
      <c r="B21" s="14"/>
      <c r="C21" s="14"/>
      <c r="D21" s="14"/>
      <c r="E21" s="14"/>
      <c r="F21" s="14"/>
      <c r="G21" s="14"/>
      <c r="H21" s="14"/>
      <c r="I21" s="14"/>
      <c r="J21" s="14"/>
      <c r="K21" s="14"/>
      <c r="L21" s="14"/>
      <c r="M21" s="14"/>
      <c r="N21" s="14"/>
      <c r="O21" s="14"/>
    </row>
    <row r="22" spans="2:15" ht="15.75" customHeight="1">
      <c r="B22" s="66" t="s">
        <v>18</v>
      </c>
      <c r="C22" s="67"/>
      <c r="D22" s="67"/>
      <c r="E22" s="67"/>
      <c r="F22" s="67"/>
      <c r="G22" s="67"/>
      <c r="H22" s="67"/>
      <c r="I22" s="67"/>
      <c r="J22" s="67"/>
      <c r="K22" s="67"/>
      <c r="L22" s="67"/>
      <c r="M22" s="67"/>
      <c r="N22" s="67"/>
      <c r="O22" s="67"/>
    </row>
    <row r="23" spans="2:15" ht="15.75">
      <c r="B23" s="63" t="s">
        <v>16</v>
      </c>
      <c r="C23" s="64"/>
      <c r="D23" s="64"/>
      <c r="E23" s="64"/>
      <c r="F23" s="64"/>
      <c r="G23" s="64"/>
      <c r="H23" s="64"/>
      <c r="I23" s="64"/>
      <c r="J23" s="64"/>
      <c r="K23" s="64"/>
      <c r="L23" s="64"/>
      <c r="M23" s="64"/>
      <c r="N23" s="64"/>
      <c r="O23" s="64"/>
    </row>
    <row r="24" spans="2:7" ht="15.75">
      <c r="B24" s="6"/>
      <c r="C24" s="6"/>
      <c r="D24" s="6"/>
      <c r="E24" s="6"/>
      <c r="F24" s="6"/>
      <c r="G24" s="6"/>
    </row>
    <row r="25" spans="2:7" ht="15.75">
      <c r="B25" s="6"/>
      <c r="C25" s="6"/>
      <c r="D25" s="6"/>
      <c r="E25" s="6"/>
      <c r="F25" s="6"/>
      <c r="G25" s="6"/>
    </row>
    <row r="26" spans="2:7" ht="15.75">
      <c r="B26" s="6"/>
      <c r="C26" s="6"/>
      <c r="D26" s="6"/>
      <c r="E26" s="6"/>
      <c r="F26" s="6"/>
      <c r="G26" s="6"/>
    </row>
    <row r="27" spans="2:7" ht="15.75">
      <c r="B27" s="6"/>
      <c r="C27" s="6"/>
      <c r="D27" s="6"/>
      <c r="E27" s="6"/>
      <c r="F27" s="6"/>
      <c r="G27" s="6"/>
    </row>
    <row r="28" spans="2:7" ht="15.75">
      <c r="B28" s="6"/>
      <c r="C28" s="6"/>
      <c r="D28" s="6"/>
      <c r="E28" s="6"/>
      <c r="F28" s="6"/>
      <c r="G28" s="6"/>
    </row>
    <row r="29" spans="2:7" ht="15.75">
      <c r="B29" s="6"/>
      <c r="C29" s="6"/>
      <c r="D29" s="6"/>
      <c r="E29" s="6"/>
      <c r="F29" s="6"/>
      <c r="G29" s="6"/>
    </row>
  </sheetData>
  <sheetProtection/>
  <mergeCells count="13">
    <mergeCell ref="B23:O23"/>
    <mergeCell ref="B1:O2"/>
    <mergeCell ref="B22:O22"/>
    <mergeCell ref="B14:B16"/>
    <mergeCell ref="C6:C7"/>
    <mergeCell ref="B18:O18"/>
    <mergeCell ref="B11:B13"/>
    <mergeCell ref="J6:O6"/>
    <mergeCell ref="B6:B7"/>
    <mergeCell ref="D6:I6"/>
    <mergeCell ref="B8:B10"/>
    <mergeCell ref="B3:O3"/>
    <mergeCell ref="B20:O20"/>
  </mergeCells>
  <hyperlinks>
    <hyperlink ref="B23" r:id="rId1" display="http://www.deis.msal.gov.ar/wp-content/uploads/2018/08/Boletin157.pdf"/>
  </hyperlinks>
  <printOptions/>
  <pageMargins left="0.2362204724409449" right="0.2362204724409449" top="0.7480314960629921" bottom="0.7480314960629921" header="0.31496062992125984" footer="0.31496062992125984"/>
  <pageSetup fitToHeight="1" fitToWidth="1" horizontalDpi="600" verticalDpi="600" orientation="landscape" paperSize="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De Paula</dc:creator>
  <cp:keywords/>
  <dc:description/>
  <cp:lastModifiedBy>usuario</cp:lastModifiedBy>
  <cp:lastPrinted>2019-12-20T18:58:42Z</cp:lastPrinted>
  <dcterms:created xsi:type="dcterms:W3CDTF">2016-11-03T15:11:27Z</dcterms:created>
  <dcterms:modified xsi:type="dcterms:W3CDTF">2019-12-20T18:58:54Z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