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<sst xmlns="http://schemas.openxmlformats.org/spreadsheetml/2006/main" count="90" uniqueCount="43">
  <si>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</si>
  <si>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</si>
  <si>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</si>
  <si>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</si>
  <si>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</si>
  <si>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</si>
  <si>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</si>
  <si>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</si>
  <si>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</si>
  <si>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</si>
  <si>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</si>
  <si>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</si>
  <si>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</si>
  <si>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</si>
  <si>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</si>
  <si>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</si>
  <si>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</si>
  <si>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</si>
  <si>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</si>
  <si>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</si>
  <si>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</si>
  <si>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</si>
  <si>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</si>
  <si>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</si>
  <si>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Primario</t>
  </si>
  <si>
    <t>Secundario</t>
  </si>
  <si>
    <t>Superior no univeritario</t>
  </si>
  <si>
    <t>Universitario</t>
  </si>
  <si>
    <t>Total</t>
  </si>
  <si>
    <t>Completo</t>
  </si>
  <si>
    <t>Incompleto</t>
  </si>
  <si>
    <t>Absolutos</t>
  </si>
  <si>
    <t>Partidos</t>
  </si>
  <si>
    <t>Porcentajes</t>
  </si>
  <si>
    <t>Los datos que aquí se publican surgen del cuestionario ampliado, que se aplicó a una parte de la población. Los valores obtenidos son estimaciones de una muestra y por lo tanto contemplan el llamado “error muestral”. Las estimaciones del total de la población ocupada, desocupada e inactiva que derivan de esa muestra, pueden diferir ligeramente de los datos que surgen del cuestionario básico, aplicado a la totalidad de la población.</t>
  </si>
  <si>
    <t>Notas:</t>
  </si>
  <si>
    <t>Ocupados según nivel educativo por partido. En absolutos y porcentajes</t>
  </si>
  <si>
    <t>Total Conurbano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</si>
  <si>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en base datos de INDEC - CENSO NACIONAL DE POBLACIÓN, HOGARES Y VIVIENDAS 2010 - Cuestionario Ampliado. Procesado con Redatam+SP, CEPAL/CELADE</t>
    </r>
  </si>
  <si>
    <t>24 partidos del Conurbano Bonaerense, Ciudad Autónoma de Buenos Aires, resto de la Provincia de Buenos Aires y total país. Año 2010</t>
  </si>
  <si>
    <t>Resto de la Provincia de Buenos Aires</t>
  </si>
  <si>
    <t>Ciudad Autónoma de Buenos Aires</t>
  </si>
  <si>
    <t>Total país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</si>
</sst>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0.0"/>
    <numFmt numFmtId="174" formatCode="#,##0.0"/>
    <numFmt numFmtId="175" formatCode="[$-2C0A]dddd\,\ dd&quot; de &quot;mmmm&quot; de &quot;yyyy"/>
    <numFmt numFmtId="176" formatCode="[$-2C0A]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172" fontId="0" fillId="0" borderId="0" xfId="0" applyNumberFormat="1" applyAlignment="1">
      <alignment/>
    </xf>
    <xf numFmtId="0" fontId="27" fillId="33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0" fontId="0" fillId="34" borderId="0" xfId="0" applyFill="1" applyBorder="1" applyAlignment="1">
      <alignment/>
    </xf>
    <xf numFmtId="0" fontId="30" fillId="35" borderId="12" xfId="0" applyFont="1" applyFill="1" applyBorder="1" applyAlignment="1">
      <alignment/>
    </xf>
    <xf numFmtId="0" fontId="30" fillId="35" borderId="13" xfId="0" applyFont="1" applyFill="1" applyBorder="1" applyAlignment="1">
      <alignment/>
    </xf>
    <xf numFmtId="0" fontId="42" fillId="36" borderId="10" xfId="0" applyFont="1" applyFill="1" applyBorder="1" applyAlignment="1">
      <alignment/>
    </xf>
    <xf numFmtId="3" fontId="23" fillId="36" borderId="14" xfId="0" applyNumberFormat="1" applyFont="1" applyFill="1" applyBorder="1" applyAlignment="1">
      <alignment/>
    </xf>
    <xf numFmtId="3" fontId="23" fillId="36" borderId="15" xfId="0" applyNumberFormat="1" applyFont="1" applyFill="1" applyBorder="1" applyAlignment="1">
      <alignment/>
    </xf>
    <xf numFmtId="3" fontId="21" fillId="36" borderId="15" xfId="0" applyNumberFormat="1" applyFont="1" applyFill="1" applyBorder="1" applyAlignment="1">
      <alignment/>
    </xf>
    <xf numFmtId="3" fontId="23" fillId="36" borderId="10" xfId="0" applyNumberFormat="1" applyFont="1" applyFill="1" applyBorder="1" applyAlignment="1">
      <alignment/>
    </xf>
    <xf numFmtId="3" fontId="23" fillId="36" borderId="11" xfId="0" applyNumberFormat="1" applyFont="1" applyFill="1" applyBorder="1" applyAlignment="1">
      <alignment/>
    </xf>
    <xf numFmtId="3" fontId="21" fillId="36" borderId="11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21" fillId="36" borderId="10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3" fontId="21" fillId="0" borderId="12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0" fontId="42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30" fillId="35" borderId="14" xfId="0" applyFont="1" applyFill="1" applyBorder="1" applyAlignment="1">
      <alignment/>
    </xf>
    <xf numFmtId="0" fontId="30" fillId="35" borderId="12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/>
    </xf>
    <xf numFmtId="4" fontId="23" fillId="36" borderId="14" xfId="0" applyNumberFormat="1" applyFont="1" applyFill="1" applyBorder="1" applyAlignment="1">
      <alignment/>
    </xf>
    <xf numFmtId="4" fontId="23" fillId="36" borderId="15" xfId="0" applyNumberFormat="1" applyFont="1" applyFill="1" applyBorder="1" applyAlignment="1">
      <alignment/>
    </xf>
    <xf numFmtId="4" fontId="23" fillId="0" borderId="10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3" fillId="36" borderId="10" xfId="0" applyNumberFormat="1" applyFont="1" applyFill="1" applyBorder="1" applyAlignment="1">
      <alignment/>
    </xf>
    <xf numFmtId="4" fontId="23" fillId="36" borderId="11" xfId="0" applyNumberFormat="1" applyFont="1" applyFill="1" applyBorder="1" applyAlignment="1">
      <alignment/>
    </xf>
    <xf numFmtId="4" fontId="21" fillId="36" borderId="10" xfId="0" applyNumberFormat="1" applyFont="1" applyFill="1" applyBorder="1" applyAlignment="1">
      <alignment/>
    </xf>
    <xf numFmtId="4" fontId="21" fillId="36" borderId="11" xfId="0" applyNumberFormat="1" applyFont="1" applyFill="1" applyBorder="1" applyAlignment="1">
      <alignment/>
    </xf>
    <xf numFmtId="4" fontId="21" fillId="0" borderId="12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0" fillId="35" borderId="14" xfId="0" applyFont="1" applyFill="1" applyBorder="1" applyAlignment="1">
      <alignment horizontal="center"/>
    </xf>
    <xf numFmtId="0" fontId="30" fillId="35" borderId="15" xfId="0" applyFont="1" applyFill="1" applyBorder="1" applyAlignment="1">
      <alignment horizontal="center"/>
    </xf>
    <xf numFmtId="0" fontId="30" fillId="35" borderId="15" xfId="0" applyFont="1" applyFill="1" applyBorder="1" applyAlignment="1">
      <alignment horizontal="center" vertical="center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16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justify" wrapText="1"/>
    </xf>
    <xf numFmtId="0" fontId="25" fillId="33" borderId="0" xfId="0" applyFont="1" applyFill="1" applyBorder="1" applyAlignment="1">
      <alignment horizontal="justify" vertical="top" wrapText="1"/>
    </xf>
    <xf numFmtId="0" fontId="30" fillId="35" borderId="16" xfId="0" applyFont="1" applyFill="1" applyBorder="1" applyAlignment="1">
      <alignment horizontal="center" vertical="center" wrapText="1"/>
    </xf>
    <xf numFmtId="0" fontId="30" fillId="35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3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34.00390625" style="0" customWidth="1"/>
    <col min="3" max="3" width="10.28125" style="0" customWidth="1"/>
    <col min="4" max="4" width="11.421875" style="0" customWidth="1"/>
    <col min="5" max="5" width="9.7109375" style="0" customWidth="1"/>
    <col min="6" max="6" width="11.421875" style="0" customWidth="1"/>
    <col min="7" max="7" width="10.28125" style="0" customWidth="1"/>
    <col min="8" max="8" width="13.28125" style="0" customWidth="1"/>
    <col min="9" max="9" width="10.28125" style="0" customWidth="1"/>
    <col min="10" max="10" width="11.57421875" style="0" customWidth="1"/>
    <col min="11" max="11" width="11.00390625" style="0" customWidth="1"/>
  </cols>
  <sheetData>
    <row r="2" spans="2:11" ht="18.75">
      <c r="B2" s="43" t="s">
        <v>36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27.75" customHeight="1">
      <c r="B3" s="44" t="s">
        <v>39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5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5.75">
      <c r="B5" s="51" t="s">
        <v>31</v>
      </c>
      <c r="C5" s="51"/>
      <c r="D5" s="51"/>
      <c r="E5" s="51"/>
      <c r="F5" s="51"/>
      <c r="G5" s="51"/>
      <c r="H5" s="51"/>
      <c r="I5" s="51"/>
      <c r="J5" s="51"/>
      <c r="K5" s="51"/>
    </row>
    <row r="6" spans="2:11" ht="4.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2:11" ht="15">
      <c r="B7" s="49" t="s">
        <v>32</v>
      </c>
      <c r="C7" s="45" t="s">
        <v>24</v>
      </c>
      <c r="D7" s="46"/>
      <c r="E7" s="45" t="s">
        <v>25</v>
      </c>
      <c r="F7" s="46"/>
      <c r="G7" s="45" t="s">
        <v>26</v>
      </c>
      <c r="H7" s="46"/>
      <c r="I7" s="45" t="s">
        <v>27</v>
      </c>
      <c r="J7" s="46"/>
      <c r="K7" s="47" t="s">
        <v>28</v>
      </c>
    </row>
    <row r="8" spans="2:11" ht="15">
      <c r="B8" s="50"/>
      <c r="C8" s="12" t="s">
        <v>29</v>
      </c>
      <c r="D8" s="13" t="s">
        <v>30</v>
      </c>
      <c r="E8" s="12" t="s">
        <v>29</v>
      </c>
      <c r="F8" s="13" t="s">
        <v>30</v>
      </c>
      <c r="G8" s="12" t="s">
        <v>29</v>
      </c>
      <c r="H8" s="13" t="s">
        <v>30</v>
      </c>
      <c r="I8" s="12" t="s">
        <v>29</v>
      </c>
      <c r="J8" s="13" t="s">
        <v>30</v>
      </c>
      <c r="K8" s="48"/>
    </row>
    <row r="9" spans="2:11" ht="15">
      <c r="B9" s="21" t="s">
        <v>0</v>
      </c>
      <c r="C9" s="15">
        <v>64098</v>
      </c>
      <c r="D9" s="16">
        <v>23497</v>
      </c>
      <c r="E9" s="15">
        <v>54079</v>
      </c>
      <c r="F9" s="16">
        <v>58655</v>
      </c>
      <c r="G9" s="15">
        <v>13569</v>
      </c>
      <c r="H9" s="16">
        <v>9187</v>
      </c>
      <c r="I9" s="15">
        <v>10563</v>
      </c>
      <c r="J9" s="16">
        <v>16936</v>
      </c>
      <c r="K9" s="17">
        <f>SUM(C9:J9)</f>
        <v>250584</v>
      </c>
    </row>
    <row r="10" spans="2:11" ht="15">
      <c r="B10" s="22" t="s">
        <v>1</v>
      </c>
      <c r="C10" s="8">
        <v>32067</v>
      </c>
      <c r="D10" s="9">
        <v>9059</v>
      </c>
      <c r="E10" s="8">
        <v>45509</v>
      </c>
      <c r="F10" s="9">
        <v>35137</v>
      </c>
      <c r="G10" s="8">
        <v>11332</v>
      </c>
      <c r="H10" s="9">
        <v>7234</v>
      </c>
      <c r="I10" s="8">
        <v>11912</v>
      </c>
      <c r="J10" s="9">
        <v>16748</v>
      </c>
      <c r="K10" s="10">
        <f aca="true" t="shared" si="0" ref="K10:K32">SUM(C10:J10)</f>
        <v>168998</v>
      </c>
    </row>
    <row r="11" spans="2:11" ht="15">
      <c r="B11" s="21" t="s">
        <v>2</v>
      </c>
      <c r="C11" s="18">
        <v>34830</v>
      </c>
      <c r="D11" s="19">
        <v>12463</v>
      </c>
      <c r="E11" s="18">
        <v>33346</v>
      </c>
      <c r="F11" s="19">
        <v>34408</v>
      </c>
      <c r="G11" s="18">
        <v>8811</v>
      </c>
      <c r="H11" s="19">
        <v>6281</v>
      </c>
      <c r="I11" s="18">
        <v>6885</v>
      </c>
      <c r="J11" s="19">
        <v>9063</v>
      </c>
      <c r="K11" s="20">
        <f t="shared" si="0"/>
        <v>146087</v>
      </c>
    </row>
    <row r="12" spans="2:11" ht="15">
      <c r="B12" s="22" t="s">
        <v>3</v>
      </c>
      <c r="C12" s="8">
        <v>34228</v>
      </c>
      <c r="D12" s="9">
        <v>12623</v>
      </c>
      <c r="E12" s="8">
        <v>30157</v>
      </c>
      <c r="F12" s="9">
        <v>31609</v>
      </c>
      <c r="G12" s="8">
        <v>6940</v>
      </c>
      <c r="H12" s="9">
        <v>3711</v>
      </c>
      <c r="I12" s="8">
        <v>6988</v>
      </c>
      <c r="J12" s="9">
        <v>9553</v>
      </c>
      <c r="K12" s="10">
        <f t="shared" si="0"/>
        <v>135809</v>
      </c>
    </row>
    <row r="13" spans="2:11" ht="15">
      <c r="B13" s="21" t="s">
        <v>4</v>
      </c>
      <c r="C13" s="18">
        <v>19576</v>
      </c>
      <c r="D13" s="19">
        <v>8312</v>
      </c>
      <c r="E13" s="18">
        <v>15305</v>
      </c>
      <c r="F13" s="19">
        <v>18015</v>
      </c>
      <c r="G13" s="18">
        <v>2998</v>
      </c>
      <c r="H13" s="19">
        <v>2133</v>
      </c>
      <c r="I13" s="18">
        <v>1969</v>
      </c>
      <c r="J13" s="19">
        <v>3285</v>
      </c>
      <c r="K13" s="20">
        <f t="shared" si="0"/>
        <v>71593</v>
      </c>
    </row>
    <row r="14" spans="2:11" ht="15">
      <c r="B14" s="22" t="s">
        <v>5</v>
      </c>
      <c r="C14" s="8">
        <v>51031</v>
      </c>
      <c r="D14" s="9">
        <v>24114</v>
      </c>
      <c r="E14" s="8">
        <v>34065</v>
      </c>
      <c r="F14" s="9">
        <v>45048</v>
      </c>
      <c r="G14" s="8">
        <v>6064</v>
      </c>
      <c r="H14" s="9">
        <v>5074</v>
      </c>
      <c r="I14" s="8">
        <v>3028</v>
      </c>
      <c r="J14" s="9">
        <v>6865</v>
      </c>
      <c r="K14" s="10">
        <f t="shared" si="0"/>
        <v>175289</v>
      </c>
    </row>
    <row r="15" spans="2:11" ht="15">
      <c r="B15" s="21" t="s">
        <v>6</v>
      </c>
      <c r="C15" s="18">
        <v>46415</v>
      </c>
      <c r="D15" s="19">
        <v>16201</v>
      </c>
      <c r="E15" s="18">
        <v>50746</v>
      </c>
      <c r="F15" s="19">
        <v>48845</v>
      </c>
      <c r="G15" s="18">
        <v>11943</v>
      </c>
      <c r="H15" s="19">
        <v>7224</v>
      </c>
      <c r="I15" s="18">
        <v>12011</v>
      </c>
      <c r="J15" s="19">
        <v>16959</v>
      </c>
      <c r="K15" s="20">
        <f t="shared" si="0"/>
        <v>210344</v>
      </c>
    </row>
    <row r="16" spans="2:11" ht="15">
      <c r="B16" s="22" t="s">
        <v>7</v>
      </c>
      <c r="C16" s="8">
        <v>19000</v>
      </c>
      <c r="D16" s="9">
        <v>5942</v>
      </c>
      <c r="E16" s="8">
        <v>20185</v>
      </c>
      <c r="F16" s="9">
        <v>20907</v>
      </c>
      <c r="G16" s="8">
        <v>5225</v>
      </c>
      <c r="H16" s="9">
        <v>3762</v>
      </c>
      <c r="I16" s="8">
        <v>5143</v>
      </c>
      <c r="J16" s="9">
        <v>8290</v>
      </c>
      <c r="K16" s="10">
        <f t="shared" si="0"/>
        <v>88454</v>
      </c>
    </row>
    <row r="17" spans="2:11" ht="15">
      <c r="B17" s="21" t="s">
        <v>8</v>
      </c>
      <c r="C17" s="18">
        <v>13827</v>
      </c>
      <c r="D17" s="19">
        <v>3920</v>
      </c>
      <c r="E17" s="18">
        <v>20524</v>
      </c>
      <c r="F17" s="19">
        <v>18018</v>
      </c>
      <c r="G17" s="18">
        <v>5825</v>
      </c>
      <c r="H17" s="19">
        <v>3684</v>
      </c>
      <c r="I17" s="18">
        <v>7948</v>
      </c>
      <c r="J17" s="19">
        <v>9381</v>
      </c>
      <c r="K17" s="20">
        <f t="shared" si="0"/>
        <v>83127</v>
      </c>
    </row>
    <row r="18" spans="2:11" ht="15">
      <c r="B18" s="22" t="s">
        <v>9</v>
      </c>
      <c r="C18" s="8">
        <v>34773</v>
      </c>
      <c r="D18" s="9">
        <v>15385</v>
      </c>
      <c r="E18" s="8">
        <v>23983</v>
      </c>
      <c r="F18" s="9">
        <v>28128</v>
      </c>
      <c r="G18" s="8">
        <v>3931</v>
      </c>
      <c r="H18" s="9">
        <v>3625</v>
      </c>
      <c r="I18" s="8">
        <v>2514</v>
      </c>
      <c r="J18" s="9">
        <v>4778</v>
      </c>
      <c r="K18" s="10">
        <f t="shared" si="0"/>
        <v>117117</v>
      </c>
    </row>
    <row r="19" spans="2:11" ht="15">
      <c r="B19" s="21" t="s">
        <v>10</v>
      </c>
      <c r="C19" s="18">
        <v>209065</v>
      </c>
      <c r="D19" s="19">
        <v>81758</v>
      </c>
      <c r="E19" s="18">
        <v>178988</v>
      </c>
      <c r="F19" s="19">
        <v>187719</v>
      </c>
      <c r="G19" s="18">
        <v>34745</v>
      </c>
      <c r="H19" s="19">
        <v>25225</v>
      </c>
      <c r="I19" s="18">
        <v>28663</v>
      </c>
      <c r="J19" s="19">
        <v>47114</v>
      </c>
      <c r="K19" s="20">
        <f t="shared" si="0"/>
        <v>793277</v>
      </c>
    </row>
    <row r="20" spans="2:11" ht="15">
      <c r="B20" s="22" t="s">
        <v>11</v>
      </c>
      <c r="C20" s="8">
        <v>46810</v>
      </c>
      <c r="D20" s="9">
        <v>14651</v>
      </c>
      <c r="E20" s="8">
        <v>56316</v>
      </c>
      <c r="F20" s="9">
        <v>48363</v>
      </c>
      <c r="G20" s="8">
        <v>14808</v>
      </c>
      <c r="H20" s="9">
        <v>9037</v>
      </c>
      <c r="I20" s="8">
        <v>15367</v>
      </c>
      <c r="J20" s="9">
        <v>21807</v>
      </c>
      <c r="K20" s="10">
        <f t="shared" si="0"/>
        <v>227159</v>
      </c>
    </row>
    <row r="21" spans="2:11" ht="15">
      <c r="B21" s="21" t="s">
        <v>12</v>
      </c>
      <c r="C21" s="18">
        <v>74307</v>
      </c>
      <c r="D21" s="19">
        <v>32277</v>
      </c>
      <c r="E21" s="18">
        <v>64934</v>
      </c>
      <c r="F21" s="19">
        <v>59135</v>
      </c>
      <c r="G21" s="18">
        <v>13402</v>
      </c>
      <c r="H21" s="19">
        <v>8596</v>
      </c>
      <c r="I21" s="18">
        <v>18284</v>
      </c>
      <c r="J21" s="19">
        <v>22248</v>
      </c>
      <c r="K21" s="20">
        <f t="shared" si="0"/>
        <v>293183</v>
      </c>
    </row>
    <row r="22" spans="2:11" ht="15">
      <c r="B22" s="22" t="s">
        <v>13</v>
      </c>
      <c r="C22" s="8">
        <v>41226</v>
      </c>
      <c r="D22" s="9">
        <v>16714</v>
      </c>
      <c r="E22" s="8">
        <v>33360</v>
      </c>
      <c r="F22" s="9">
        <v>35333</v>
      </c>
      <c r="G22" s="8">
        <v>5445</v>
      </c>
      <c r="H22" s="9">
        <v>4252</v>
      </c>
      <c r="I22" s="8">
        <v>4542</v>
      </c>
      <c r="J22" s="9">
        <v>7654</v>
      </c>
      <c r="K22" s="10">
        <f t="shared" si="0"/>
        <v>148526</v>
      </c>
    </row>
    <row r="23" spans="2:11" ht="15">
      <c r="B23" s="21" t="s">
        <v>14</v>
      </c>
      <c r="C23" s="18">
        <v>67401</v>
      </c>
      <c r="D23" s="19">
        <v>25407</v>
      </c>
      <c r="E23" s="18">
        <v>47309</v>
      </c>
      <c r="F23" s="19">
        <v>56668</v>
      </c>
      <c r="G23" s="18">
        <v>9988</v>
      </c>
      <c r="H23" s="19">
        <v>7635</v>
      </c>
      <c r="I23" s="18">
        <v>6420</v>
      </c>
      <c r="J23" s="19">
        <v>10842</v>
      </c>
      <c r="K23" s="20">
        <f t="shared" si="0"/>
        <v>231670</v>
      </c>
    </row>
    <row r="24" spans="2:11" ht="15">
      <c r="B24" s="22" t="s">
        <v>15</v>
      </c>
      <c r="C24" s="8">
        <v>55555</v>
      </c>
      <c r="D24" s="9">
        <v>23384</v>
      </c>
      <c r="E24" s="8">
        <v>39749</v>
      </c>
      <c r="F24" s="9">
        <v>45877</v>
      </c>
      <c r="G24" s="8">
        <v>8105</v>
      </c>
      <c r="H24" s="9">
        <v>7177</v>
      </c>
      <c r="I24" s="8">
        <v>6482</v>
      </c>
      <c r="J24" s="9">
        <v>10092</v>
      </c>
      <c r="K24" s="10">
        <f t="shared" si="0"/>
        <v>196421</v>
      </c>
    </row>
    <row r="25" spans="2:11" ht="15">
      <c r="B25" s="21" t="s">
        <v>16</v>
      </c>
      <c r="C25" s="18">
        <v>27980</v>
      </c>
      <c r="D25" s="19">
        <v>9409</v>
      </c>
      <c r="E25" s="18">
        <v>41985</v>
      </c>
      <c r="F25" s="19">
        <v>29930</v>
      </c>
      <c r="G25" s="18">
        <v>11930</v>
      </c>
      <c r="H25" s="19">
        <v>5686</v>
      </c>
      <c r="I25" s="18">
        <v>15469</v>
      </c>
      <c r="J25" s="19">
        <v>20529</v>
      </c>
      <c r="K25" s="20">
        <f t="shared" si="0"/>
        <v>162918</v>
      </c>
    </row>
    <row r="26" spans="2:11" ht="15">
      <c r="B26" s="22" t="s">
        <v>17</v>
      </c>
      <c r="C26" s="8">
        <v>60046</v>
      </c>
      <c r="D26" s="9">
        <v>22759</v>
      </c>
      <c r="E26" s="8">
        <v>59907</v>
      </c>
      <c r="F26" s="9">
        <v>57065</v>
      </c>
      <c r="G26" s="8">
        <v>17669</v>
      </c>
      <c r="H26" s="9">
        <v>10002</v>
      </c>
      <c r="I26" s="8">
        <v>18792</v>
      </c>
      <c r="J26" s="9">
        <v>22532</v>
      </c>
      <c r="K26" s="10">
        <f t="shared" si="0"/>
        <v>268772</v>
      </c>
    </row>
    <row r="27" spans="2:11" ht="15">
      <c r="B27" s="21" t="s">
        <v>18</v>
      </c>
      <c r="C27" s="18">
        <v>17076</v>
      </c>
      <c r="D27" s="19">
        <v>6199</v>
      </c>
      <c r="E27" s="18">
        <v>19615</v>
      </c>
      <c r="F27" s="19">
        <v>17728</v>
      </c>
      <c r="G27" s="18">
        <v>4871</v>
      </c>
      <c r="H27" s="19">
        <v>2700</v>
      </c>
      <c r="I27" s="18">
        <v>5607</v>
      </c>
      <c r="J27" s="19">
        <v>6670</v>
      </c>
      <c r="K27" s="20">
        <f t="shared" si="0"/>
        <v>80466</v>
      </c>
    </row>
    <row r="28" spans="2:11" ht="15">
      <c r="B28" s="22" t="s">
        <v>19</v>
      </c>
      <c r="C28" s="8">
        <v>17036</v>
      </c>
      <c r="D28" s="9">
        <v>4786</v>
      </c>
      <c r="E28" s="8">
        <v>33623</v>
      </c>
      <c r="F28" s="9">
        <v>22355</v>
      </c>
      <c r="G28" s="8">
        <v>14035</v>
      </c>
      <c r="H28" s="9">
        <v>5990</v>
      </c>
      <c r="I28" s="8">
        <v>33979</v>
      </c>
      <c r="J28" s="9">
        <v>22299</v>
      </c>
      <c r="K28" s="10">
        <f t="shared" si="0"/>
        <v>154103</v>
      </c>
    </row>
    <row r="29" spans="2:11" ht="15">
      <c r="B29" s="21" t="s">
        <v>20</v>
      </c>
      <c r="C29" s="18">
        <v>28701</v>
      </c>
      <c r="D29" s="19">
        <v>11119</v>
      </c>
      <c r="E29" s="18">
        <v>29572</v>
      </c>
      <c r="F29" s="19">
        <v>28346</v>
      </c>
      <c r="G29" s="18">
        <v>7848</v>
      </c>
      <c r="H29" s="19">
        <v>5264</v>
      </c>
      <c r="I29" s="18">
        <v>9301</v>
      </c>
      <c r="J29" s="19">
        <v>11956</v>
      </c>
      <c r="K29" s="20">
        <f t="shared" si="0"/>
        <v>132107</v>
      </c>
    </row>
    <row r="30" spans="2:11" ht="15">
      <c r="B30" s="22" t="s">
        <v>21</v>
      </c>
      <c r="C30" s="8">
        <v>39943</v>
      </c>
      <c r="D30" s="9">
        <v>15131</v>
      </c>
      <c r="E30" s="8">
        <v>38914</v>
      </c>
      <c r="F30" s="9">
        <v>39494</v>
      </c>
      <c r="G30" s="8">
        <v>10398</v>
      </c>
      <c r="H30" s="9">
        <v>5602</v>
      </c>
      <c r="I30" s="8">
        <v>16280</v>
      </c>
      <c r="J30" s="9">
        <v>13613</v>
      </c>
      <c r="K30" s="10">
        <f t="shared" si="0"/>
        <v>179375</v>
      </c>
    </row>
    <row r="31" spans="2:11" ht="15">
      <c r="B31" s="21" t="s">
        <v>22</v>
      </c>
      <c r="C31" s="18">
        <v>32821</v>
      </c>
      <c r="D31" s="19">
        <v>10059</v>
      </c>
      <c r="E31" s="18">
        <v>44366</v>
      </c>
      <c r="F31" s="19">
        <v>36704</v>
      </c>
      <c r="G31" s="18">
        <v>10594</v>
      </c>
      <c r="H31" s="19">
        <v>6475</v>
      </c>
      <c r="I31" s="18">
        <v>12431</v>
      </c>
      <c r="J31" s="19">
        <v>17544</v>
      </c>
      <c r="K31" s="20">
        <f t="shared" si="0"/>
        <v>170994</v>
      </c>
    </row>
    <row r="32" spans="2:11" ht="15">
      <c r="B32" s="22" t="s">
        <v>23</v>
      </c>
      <c r="C32" s="8">
        <v>11347</v>
      </c>
      <c r="D32" s="9">
        <v>3364</v>
      </c>
      <c r="E32" s="8">
        <v>32716</v>
      </c>
      <c r="F32" s="9">
        <v>18808</v>
      </c>
      <c r="G32" s="8">
        <v>15540</v>
      </c>
      <c r="H32" s="9">
        <v>7443</v>
      </c>
      <c r="I32" s="8">
        <v>33892</v>
      </c>
      <c r="J32" s="9">
        <v>25281</v>
      </c>
      <c r="K32" s="10">
        <f t="shared" si="0"/>
        <v>148391</v>
      </c>
    </row>
    <row r="33" spans="2:11" ht="15">
      <c r="B33" s="14" t="s">
        <v>37</v>
      </c>
      <c r="C33" s="23">
        <f>SUM(C9:C32)</f>
        <v>1079159</v>
      </c>
      <c r="D33" s="20">
        <f aca="true" t="shared" si="1" ref="D33:K33">SUM(D9:D32)</f>
        <v>408533</v>
      </c>
      <c r="E33" s="23">
        <f t="shared" si="1"/>
        <v>1049253</v>
      </c>
      <c r="F33" s="20">
        <f t="shared" si="1"/>
        <v>1022295</v>
      </c>
      <c r="G33" s="23">
        <f t="shared" si="1"/>
        <v>256016</v>
      </c>
      <c r="H33" s="20">
        <f t="shared" si="1"/>
        <v>162999</v>
      </c>
      <c r="I33" s="23">
        <f t="shared" si="1"/>
        <v>294470</v>
      </c>
      <c r="J33" s="20">
        <f t="shared" si="1"/>
        <v>362039</v>
      </c>
      <c r="K33" s="20">
        <f t="shared" si="1"/>
        <v>4634764</v>
      </c>
    </row>
    <row r="34" spans="2:11" ht="15">
      <c r="B34" s="22" t="s">
        <v>40</v>
      </c>
      <c r="C34" s="8">
        <v>644468</v>
      </c>
      <c r="D34" s="9">
        <v>220082</v>
      </c>
      <c r="E34" s="8">
        <v>559231</v>
      </c>
      <c r="F34" s="9">
        <v>507215</v>
      </c>
      <c r="G34" s="8">
        <v>197565</v>
      </c>
      <c r="H34" s="9">
        <v>95926</v>
      </c>
      <c r="I34" s="8">
        <v>213832</v>
      </c>
      <c r="J34" s="9">
        <v>198232</v>
      </c>
      <c r="K34" s="10">
        <f>SUM(C34:J34)</f>
        <v>2636551</v>
      </c>
    </row>
    <row r="35" spans="2:11" ht="15">
      <c r="B35" s="21" t="s">
        <v>41</v>
      </c>
      <c r="C35" s="18">
        <v>139561</v>
      </c>
      <c r="D35" s="19">
        <v>41359</v>
      </c>
      <c r="E35" s="18">
        <v>349928</v>
      </c>
      <c r="F35" s="19">
        <v>194619</v>
      </c>
      <c r="G35" s="18">
        <v>139452</v>
      </c>
      <c r="H35" s="19">
        <v>75132</v>
      </c>
      <c r="I35" s="18">
        <v>360475</v>
      </c>
      <c r="J35" s="19">
        <v>277855</v>
      </c>
      <c r="K35" s="19">
        <f>SUM(C35:J35)</f>
        <v>1578381</v>
      </c>
    </row>
    <row r="36" spans="2:11" ht="15">
      <c r="B36" s="24" t="s">
        <v>42</v>
      </c>
      <c r="C36" s="25">
        <v>3893341</v>
      </c>
      <c r="D36" s="26">
        <v>1738328</v>
      </c>
      <c r="E36" s="25">
        <v>3761158</v>
      </c>
      <c r="F36" s="26">
        <v>3512883</v>
      </c>
      <c r="G36" s="25">
        <v>1211331</v>
      </c>
      <c r="H36" s="26">
        <v>662413</v>
      </c>
      <c r="I36" s="25">
        <v>1565069</v>
      </c>
      <c r="J36" s="26">
        <v>1500958</v>
      </c>
      <c r="K36" s="26">
        <f>SUM(C36:J36)</f>
        <v>17845481</v>
      </c>
    </row>
    <row r="37" spans="2:11" ht="15">
      <c r="B37" s="27"/>
      <c r="C37" s="28"/>
      <c r="D37" s="28"/>
      <c r="E37" s="28"/>
      <c r="F37" s="28"/>
      <c r="G37" s="28"/>
      <c r="H37" s="28"/>
      <c r="I37" s="28"/>
      <c r="J37" s="28"/>
      <c r="K37" s="28"/>
    </row>
    <row r="38" spans="2:11" ht="15">
      <c r="B38" s="27"/>
      <c r="C38" s="28"/>
      <c r="D38" s="28"/>
      <c r="E38" s="28"/>
      <c r="F38" s="28"/>
      <c r="G38" s="28"/>
      <c r="H38" s="28"/>
      <c r="I38" s="28"/>
      <c r="J38" s="28"/>
      <c r="K38" s="28"/>
    </row>
    <row r="39" spans="2:11" ht="15.75">
      <c r="B39" s="51" t="s">
        <v>33</v>
      </c>
      <c r="C39" s="51"/>
      <c r="D39" s="51"/>
      <c r="E39" s="51"/>
      <c r="F39" s="51"/>
      <c r="G39" s="51"/>
      <c r="H39" s="51"/>
      <c r="I39" s="51"/>
      <c r="J39" s="51"/>
      <c r="K39" s="51"/>
    </row>
    <row r="40" spans="2:11" ht="4.5" customHeight="1">
      <c r="B40" s="11"/>
      <c r="C40" s="11"/>
      <c r="D40" s="11"/>
      <c r="E40" s="11"/>
      <c r="F40" s="11"/>
      <c r="G40" s="11"/>
      <c r="H40" s="11"/>
      <c r="I40" s="11"/>
      <c r="J40" s="11"/>
      <c r="K40" s="32"/>
    </row>
    <row r="41" spans="2:11" ht="15">
      <c r="B41" s="29"/>
      <c r="C41" s="45" t="s">
        <v>24</v>
      </c>
      <c r="D41" s="46"/>
      <c r="E41" s="45" t="s">
        <v>25</v>
      </c>
      <c r="F41" s="46"/>
      <c r="G41" s="45" t="s">
        <v>26</v>
      </c>
      <c r="H41" s="46"/>
      <c r="I41" s="45" t="s">
        <v>27</v>
      </c>
      <c r="J41" s="46"/>
      <c r="K41" s="54" t="s">
        <v>28</v>
      </c>
    </row>
    <row r="42" spans="2:11" ht="15">
      <c r="B42" s="12"/>
      <c r="C42" s="30" t="s">
        <v>29</v>
      </c>
      <c r="D42" s="31" t="s">
        <v>30</v>
      </c>
      <c r="E42" s="30" t="s">
        <v>29</v>
      </c>
      <c r="F42" s="31" t="s">
        <v>30</v>
      </c>
      <c r="G42" s="30" t="s">
        <v>29</v>
      </c>
      <c r="H42" s="31" t="s">
        <v>30</v>
      </c>
      <c r="I42" s="30" t="s">
        <v>29</v>
      </c>
      <c r="J42" s="31" t="s">
        <v>30</v>
      </c>
      <c r="K42" s="55"/>
    </row>
    <row r="43" spans="2:11" ht="15">
      <c r="B43" s="21" t="s">
        <v>0</v>
      </c>
      <c r="C43" s="33">
        <f>C9*100/250584</f>
        <v>25.579446413178815</v>
      </c>
      <c r="D43" s="34">
        <f aca="true" t="shared" si="2" ref="D43:J43">D9*100/250584</f>
        <v>9.376895571943939</v>
      </c>
      <c r="E43" s="33">
        <f t="shared" si="2"/>
        <v>21.58118634868946</v>
      </c>
      <c r="F43" s="34">
        <f t="shared" si="2"/>
        <v>23.407320499313602</v>
      </c>
      <c r="G43" s="33">
        <f t="shared" si="2"/>
        <v>5.41495067522268</v>
      </c>
      <c r="H43" s="34">
        <f t="shared" si="2"/>
        <v>3.666235673466782</v>
      </c>
      <c r="I43" s="33">
        <f t="shared" si="2"/>
        <v>4.2153529355425725</v>
      </c>
      <c r="J43" s="34">
        <f t="shared" si="2"/>
        <v>6.758611882642148</v>
      </c>
      <c r="K43" s="17">
        <f aca="true" t="shared" si="3" ref="K43:K70">SUM(C43:J43)</f>
        <v>100</v>
      </c>
    </row>
    <row r="44" spans="2:11" ht="15">
      <c r="B44" s="22" t="s">
        <v>1</v>
      </c>
      <c r="C44" s="35">
        <f>C10*100/168998</f>
        <v>18.974780766636293</v>
      </c>
      <c r="D44" s="36">
        <f aca="true" t="shared" si="4" ref="D44:J44">D10*100/168998</f>
        <v>5.360418466490728</v>
      </c>
      <c r="E44" s="35">
        <f t="shared" si="4"/>
        <v>26.928721049953253</v>
      </c>
      <c r="F44" s="36">
        <f t="shared" si="4"/>
        <v>20.7913703120747</v>
      </c>
      <c r="G44" s="35">
        <f t="shared" si="4"/>
        <v>6.705404797689914</v>
      </c>
      <c r="H44" s="36">
        <f t="shared" si="4"/>
        <v>4.280524029870176</v>
      </c>
      <c r="I44" s="35">
        <f t="shared" si="4"/>
        <v>7.048604125492609</v>
      </c>
      <c r="J44" s="36">
        <f t="shared" si="4"/>
        <v>9.91017645179233</v>
      </c>
      <c r="K44" s="10">
        <f t="shared" si="3"/>
        <v>100</v>
      </c>
    </row>
    <row r="45" spans="2:11" ht="15">
      <c r="B45" s="21" t="s">
        <v>2</v>
      </c>
      <c r="C45" s="37">
        <f>C11*100/146087</f>
        <v>23.841957189893694</v>
      </c>
      <c r="D45" s="38">
        <f aca="true" t="shared" si="5" ref="D45:J45">D11*100/146087</f>
        <v>8.531217699042351</v>
      </c>
      <c r="E45" s="37">
        <f t="shared" si="5"/>
        <v>22.82612415889162</v>
      </c>
      <c r="F45" s="38">
        <f t="shared" si="5"/>
        <v>23.55308822824755</v>
      </c>
      <c r="G45" s="37">
        <f t="shared" si="5"/>
        <v>6.031337490673366</v>
      </c>
      <c r="H45" s="38">
        <f t="shared" si="5"/>
        <v>4.299492768008105</v>
      </c>
      <c r="I45" s="37">
        <f t="shared" si="5"/>
        <v>4.712945025909218</v>
      </c>
      <c r="J45" s="38">
        <f t="shared" si="5"/>
        <v>6.203837439334095</v>
      </c>
      <c r="K45" s="20">
        <f t="shared" si="3"/>
        <v>100</v>
      </c>
    </row>
    <row r="46" spans="2:11" ht="15">
      <c r="B46" s="22" t="s">
        <v>3</v>
      </c>
      <c r="C46" s="35">
        <f>C12*100/135809</f>
        <v>25.203042508228467</v>
      </c>
      <c r="D46" s="36">
        <f aca="true" t="shared" si="6" ref="D46:J46">D12*100/135809</f>
        <v>9.294671192630828</v>
      </c>
      <c r="E46" s="35">
        <f t="shared" si="6"/>
        <v>22.205450301526408</v>
      </c>
      <c r="F46" s="36">
        <f t="shared" si="6"/>
        <v>23.274598885199065</v>
      </c>
      <c r="G46" s="35">
        <f t="shared" si="6"/>
        <v>5.11011788614893</v>
      </c>
      <c r="H46" s="36">
        <f t="shared" si="6"/>
        <v>2.7325140454609045</v>
      </c>
      <c r="I46" s="35">
        <f t="shared" si="6"/>
        <v>5.145461640981083</v>
      </c>
      <c r="J46" s="36">
        <f t="shared" si="6"/>
        <v>7.034143539824312</v>
      </c>
      <c r="K46" s="10">
        <f t="shared" si="3"/>
        <v>100</v>
      </c>
    </row>
    <row r="47" spans="2:11" ht="15">
      <c r="B47" s="21" t="s">
        <v>4</v>
      </c>
      <c r="C47" s="37">
        <f>C13*100/71593</f>
        <v>27.34345536574805</v>
      </c>
      <c r="D47" s="38">
        <f aca="true" t="shared" si="7" ref="D47:J47">D13*100/71593</f>
        <v>11.610073610548516</v>
      </c>
      <c r="E47" s="37">
        <f t="shared" si="7"/>
        <v>21.377788331261435</v>
      </c>
      <c r="F47" s="38">
        <f t="shared" si="7"/>
        <v>25.163074602265585</v>
      </c>
      <c r="G47" s="37">
        <f t="shared" si="7"/>
        <v>4.187560236335955</v>
      </c>
      <c r="H47" s="38">
        <f t="shared" si="7"/>
        <v>2.9793415557386895</v>
      </c>
      <c r="I47" s="37">
        <f t="shared" si="7"/>
        <v>2.7502688810358555</v>
      </c>
      <c r="J47" s="38">
        <f t="shared" si="7"/>
        <v>4.588437417065914</v>
      </c>
      <c r="K47" s="20">
        <f t="shared" si="3"/>
        <v>100</v>
      </c>
    </row>
    <row r="48" spans="2:11" ht="15">
      <c r="B48" s="22" t="s">
        <v>5</v>
      </c>
      <c r="C48" s="35">
        <f>C14*100/K14</f>
        <v>29.112494223824655</v>
      </c>
      <c r="D48" s="36">
        <f>D14*100/K14</f>
        <v>13.756710346912813</v>
      </c>
      <c r="E48" s="35">
        <f>E14*100/K14</f>
        <v>19.4336210486682</v>
      </c>
      <c r="F48" s="36">
        <f>F14*100/K14</f>
        <v>25.699273770744313</v>
      </c>
      <c r="G48" s="35">
        <f>G14*100/K14</f>
        <v>3.459429855838073</v>
      </c>
      <c r="H48" s="36">
        <f>H14*100/K14</f>
        <v>2.89464826657691</v>
      </c>
      <c r="I48" s="35">
        <f>I14*100/K14</f>
        <v>1.7274329821038399</v>
      </c>
      <c r="J48" s="36">
        <f>J14*100/K14</f>
        <v>3.916389505331196</v>
      </c>
      <c r="K48" s="10">
        <f t="shared" si="3"/>
        <v>99.99999999999999</v>
      </c>
    </row>
    <row r="49" spans="2:11" ht="15">
      <c r="B49" s="21" t="s">
        <v>6</v>
      </c>
      <c r="C49" s="37">
        <f aca="true" t="shared" si="8" ref="C49:C67">C15*100/K15</f>
        <v>22.066234358954855</v>
      </c>
      <c r="D49" s="38">
        <f aca="true" t="shared" si="9" ref="D49:D67">D15*100/K15</f>
        <v>7.702145057619899</v>
      </c>
      <c r="E49" s="37">
        <f aca="true" t="shared" si="10" ref="E49:E67">E15*100/K15</f>
        <v>24.125242459970334</v>
      </c>
      <c r="F49" s="38">
        <f aca="true" t="shared" si="11" ref="F49:F67">F15*100/K15</f>
        <v>23.221484805841857</v>
      </c>
      <c r="G49" s="37">
        <f aca="true" t="shared" si="12" ref="G49:G67">G15*100/K15</f>
        <v>5.677842011181683</v>
      </c>
      <c r="H49" s="38">
        <f aca="true" t="shared" si="13" ref="H49:H67">H15*100/K15</f>
        <v>3.4343741680295135</v>
      </c>
      <c r="I49" s="37">
        <f aca="true" t="shared" si="14" ref="I49:I67">I15*100/K15</f>
        <v>5.710170007226258</v>
      </c>
      <c r="J49" s="38">
        <f aca="true" t="shared" si="15" ref="J49:J67">J15*100/K15</f>
        <v>8.062507131175598</v>
      </c>
      <c r="K49" s="20">
        <f t="shared" si="3"/>
        <v>99.99999999999997</v>
      </c>
    </row>
    <row r="50" spans="2:11" ht="15">
      <c r="B50" s="22" t="s">
        <v>7</v>
      </c>
      <c r="C50" s="35">
        <f t="shared" si="8"/>
        <v>21.48009134691478</v>
      </c>
      <c r="D50" s="36">
        <f t="shared" si="9"/>
        <v>6.717615935966717</v>
      </c>
      <c r="E50" s="35">
        <f t="shared" si="10"/>
        <v>22.819770728288148</v>
      </c>
      <c r="F50" s="36">
        <f t="shared" si="11"/>
        <v>23.63601419947091</v>
      </c>
      <c r="G50" s="35">
        <f t="shared" si="12"/>
        <v>5.907025120401564</v>
      </c>
      <c r="H50" s="36">
        <f t="shared" si="13"/>
        <v>4.253058086689126</v>
      </c>
      <c r="I50" s="35">
        <f t="shared" si="14"/>
        <v>5.814321568272774</v>
      </c>
      <c r="J50" s="36">
        <f t="shared" si="15"/>
        <v>9.372103013995975</v>
      </c>
      <c r="K50" s="10">
        <f t="shared" si="3"/>
        <v>100</v>
      </c>
    </row>
    <row r="51" spans="2:11" ht="15">
      <c r="B51" s="21" t="s">
        <v>8</v>
      </c>
      <c r="C51" s="37">
        <f t="shared" si="8"/>
        <v>16.633584755855498</v>
      </c>
      <c r="D51" s="38">
        <f t="shared" si="9"/>
        <v>4.715676013810194</v>
      </c>
      <c r="E51" s="37">
        <f t="shared" si="10"/>
        <v>24.68993227230623</v>
      </c>
      <c r="F51" s="38">
        <f t="shared" si="11"/>
        <v>21.67526796347757</v>
      </c>
      <c r="G51" s="37">
        <f t="shared" si="12"/>
        <v>7.007350199092954</v>
      </c>
      <c r="H51" s="38">
        <f t="shared" si="13"/>
        <v>4.431773070121621</v>
      </c>
      <c r="I51" s="37">
        <f t="shared" si="14"/>
        <v>9.561273713715158</v>
      </c>
      <c r="J51" s="38">
        <f t="shared" si="15"/>
        <v>11.285142011620772</v>
      </c>
      <c r="K51" s="20">
        <f t="shared" si="3"/>
        <v>100</v>
      </c>
    </row>
    <row r="52" spans="2:11" ht="15">
      <c r="B52" s="22" t="s">
        <v>9</v>
      </c>
      <c r="C52" s="35">
        <f t="shared" si="8"/>
        <v>29.690821998514306</v>
      </c>
      <c r="D52" s="36">
        <f t="shared" si="9"/>
        <v>13.136436213359291</v>
      </c>
      <c r="E52" s="35">
        <f t="shared" si="10"/>
        <v>20.477812785505094</v>
      </c>
      <c r="F52" s="36">
        <f t="shared" si="11"/>
        <v>24.01700863239325</v>
      </c>
      <c r="G52" s="35">
        <f t="shared" si="12"/>
        <v>3.356472587241818</v>
      </c>
      <c r="H52" s="36">
        <f t="shared" si="13"/>
        <v>3.0951954028877107</v>
      </c>
      <c r="I52" s="35">
        <f t="shared" si="14"/>
        <v>2.1465713773406083</v>
      </c>
      <c r="J52" s="36">
        <f t="shared" si="15"/>
        <v>4.079681002757926</v>
      </c>
      <c r="K52" s="10">
        <f t="shared" si="3"/>
        <v>100</v>
      </c>
    </row>
    <row r="53" spans="2:11" ht="15">
      <c r="B53" s="21" t="s">
        <v>10</v>
      </c>
      <c r="C53" s="37">
        <f t="shared" si="8"/>
        <v>26.35460249068106</v>
      </c>
      <c r="D53" s="38">
        <f t="shared" si="9"/>
        <v>10.306362090417345</v>
      </c>
      <c r="E53" s="37">
        <f t="shared" si="10"/>
        <v>22.563114775797104</v>
      </c>
      <c r="F53" s="38">
        <f t="shared" si="11"/>
        <v>23.66373914786386</v>
      </c>
      <c r="G53" s="37">
        <f t="shared" si="12"/>
        <v>4.379932860778769</v>
      </c>
      <c r="H53" s="38">
        <f t="shared" si="13"/>
        <v>3.179847644643674</v>
      </c>
      <c r="I53" s="37">
        <f t="shared" si="14"/>
        <v>3.6132397636638904</v>
      </c>
      <c r="J53" s="38">
        <f t="shared" si="15"/>
        <v>5.939161226154294</v>
      </c>
      <c r="K53" s="20">
        <f t="shared" si="3"/>
        <v>99.99999999999999</v>
      </c>
    </row>
    <row r="54" spans="2:11" ht="15">
      <c r="B54" s="22" t="s">
        <v>11</v>
      </c>
      <c r="C54" s="35">
        <f t="shared" si="8"/>
        <v>20.60671159848388</v>
      </c>
      <c r="D54" s="36">
        <f t="shared" si="9"/>
        <v>6.449667413573752</v>
      </c>
      <c r="E54" s="35">
        <f t="shared" si="10"/>
        <v>24.791445639397956</v>
      </c>
      <c r="F54" s="36">
        <f t="shared" si="11"/>
        <v>21.29037370300098</v>
      </c>
      <c r="G54" s="35">
        <f t="shared" si="12"/>
        <v>6.518781998512056</v>
      </c>
      <c r="H54" s="36">
        <f t="shared" si="13"/>
        <v>3.9782707266716266</v>
      </c>
      <c r="I54" s="35">
        <f t="shared" si="14"/>
        <v>6.764865138515313</v>
      </c>
      <c r="J54" s="36">
        <f t="shared" si="15"/>
        <v>9.599883781844435</v>
      </c>
      <c r="K54" s="10">
        <f t="shared" si="3"/>
        <v>100</v>
      </c>
    </row>
    <row r="55" spans="2:11" ht="15">
      <c r="B55" s="21" t="s">
        <v>12</v>
      </c>
      <c r="C55" s="37">
        <f t="shared" si="8"/>
        <v>25.344921090240568</v>
      </c>
      <c r="D55" s="38">
        <f t="shared" si="9"/>
        <v>11.00916492429643</v>
      </c>
      <c r="E55" s="37">
        <f t="shared" si="10"/>
        <v>22.14794172922714</v>
      </c>
      <c r="F55" s="38">
        <f t="shared" si="11"/>
        <v>20.16999621396875</v>
      </c>
      <c r="G55" s="37">
        <f t="shared" si="12"/>
        <v>4.571206379633199</v>
      </c>
      <c r="H55" s="38">
        <f t="shared" si="13"/>
        <v>2.931957173505967</v>
      </c>
      <c r="I55" s="37">
        <f t="shared" si="14"/>
        <v>6.236377961887285</v>
      </c>
      <c r="J55" s="38">
        <f t="shared" si="15"/>
        <v>7.588434527240666</v>
      </c>
      <c r="K55" s="20">
        <f t="shared" si="3"/>
        <v>99.99999999999999</v>
      </c>
    </row>
    <row r="56" spans="2:11" ht="15">
      <c r="B56" s="22" t="s">
        <v>13</v>
      </c>
      <c r="C56" s="35">
        <f t="shared" si="8"/>
        <v>27.75675639282011</v>
      </c>
      <c r="D56" s="36">
        <f t="shared" si="9"/>
        <v>11.25324858947255</v>
      </c>
      <c r="E56" s="35">
        <f t="shared" si="10"/>
        <v>22.46071394907289</v>
      </c>
      <c r="F56" s="36">
        <f t="shared" si="11"/>
        <v>23.789100898159244</v>
      </c>
      <c r="G56" s="35">
        <f t="shared" si="12"/>
        <v>3.666024803738066</v>
      </c>
      <c r="H56" s="36">
        <f t="shared" si="13"/>
        <v>2.8627984325976596</v>
      </c>
      <c r="I56" s="35">
        <f t="shared" si="14"/>
        <v>3.0580504423467945</v>
      </c>
      <c r="J56" s="36">
        <f t="shared" si="15"/>
        <v>5.153306491792683</v>
      </c>
      <c r="K56" s="10">
        <f t="shared" si="3"/>
        <v>100</v>
      </c>
    </row>
    <row r="57" spans="2:11" ht="15">
      <c r="B57" s="21" t="s">
        <v>14</v>
      </c>
      <c r="C57" s="37">
        <f t="shared" si="8"/>
        <v>29.09353822247162</v>
      </c>
      <c r="D57" s="38">
        <f t="shared" si="9"/>
        <v>10.96689256269694</v>
      </c>
      <c r="E57" s="37">
        <f t="shared" si="10"/>
        <v>20.420857253852464</v>
      </c>
      <c r="F57" s="38">
        <f t="shared" si="11"/>
        <v>24.460655242370613</v>
      </c>
      <c r="G57" s="37">
        <f t="shared" si="12"/>
        <v>4.311304873311175</v>
      </c>
      <c r="H57" s="38">
        <f t="shared" si="13"/>
        <v>3.2956360340138993</v>
      </c>
      <c r="I57" s="37">
        <f t="shared" si="14"/>
        <v>2.771183148443907</v>
      </c>
      <c r="J57" s="38">
        <f t="shared" si="15"/>
        <v>4.679932662839383</v>
      </c>
      <c r="K57" s="20">
        <f t="shared" si="3"/>
        <v>100</v>
      </c>
    </row>
    <row r="58" spans="2:11" ht="15">
      <c r="B58" s="22" t="s">
        <v>15</v>
      </c>
      <c r="C58" s="35">
        <f t="shared" si="8"/>
        <v>28.283635660138174</v>
      </c>
      <c r="D58" s="36">
        <f t="shared" si="9"/>
        <v>11.905040703387112</v>
      </c>
      <c r="E58" s="35">
        <f t="shared" si="10"/>
        <v>20.236634575732737</v>
      </c>
      <c r="F58" s="36">
        <f t="shared" si="11"/>
        <v>23.35646392188208</v>
      </c>
      <c r="G58" s="35">
        <f t="shared" si="12"/>
        <v>4.126340869866256</v>
      </c>
      <c r="H58" s="36">
        <f t="shared" si="13"/>
        <v>3.6538862952535625</v>
      </c>
      <c r="I58" s="35">
        <f t="shared" si="14"/>
        <v>3.3000544748270295</v>
      </c>
      <c r="J58" s="36">
        <f t="shared" si="15"/>
        <v>5.137943498913049</v>
      </c>
      <c r="K58" s="10">
        <f t="shared" si="3"/>
        <v>100</v>
      </c>
    </row>
    <row r="59" spans="2:11" ht="15">
      <c r="B59" s="21" t="s">
        <v>16</v>
      </c>
      <c r="C59" s="37">
        <f t="shared" si="8"/>
        <v>17.174283995629704</v>
      </c>
      <c r="D59" s="38">
        <f t="shared" si="9"/>
        <v>5.775298002676193</v>
      </c>
      <c r="E59" s="37">
        <f t="shared" si="10"/>
        <v>25.770633079217767</v>
      </c>
      <c r="F59" s="38">
        <f t="shared" si="11"/>
        <v>18.37120514614714</v>
      </c>
      <c r="G59" s="37">
        <f t="shared" si="12"/>
        <v>7.322702218293865</v>
      </c>
      <c r="H59" s="38">
        <f t="shared" si="13"/>
        <v>3.490099313765207</v>
      </c>
      <c r="I59" s="37">
        <f t="shared" si="14"/>
        <v>9.494960655053463</v>
      </c>
      <c r="J59" s="38">
        <f t="shared" si="15"/>
        <v>12.60081758921666</v>
      </c>
      <c r="K59" s="20">
        <f t="shared" si="3"/>
        <v>100.00000000000001</v>
      </c>
    </row>
    <row r="60" spans="2:11" ht="15">
      <c r="B60" s="22" t="s">
        <v>17</v>
      </c>
      <c r="C60" s="35">
        <f t="shared" si="8"/>
        <v>22.340868840504218</v>
      </c>
      <c r="D60" s="36">
        <f t="shared" si="9"/>
        <v>8.46777194052952</v>
      </c>
      <c r="E60" s="35">
        <f t="shared" si="10"/>
        <v>22.289152143824506</v>
      </c>
      <c r="F60" s="36">
        <f t="shared" si="11"/>
        <v>21.231750331135682</v>
      </c>
      <c r="G60" s="35">
        <f t="shared" si="12"/>
        <v>6.573973479380292</v>
      </c>
      <c r="H60" s="36">
        <f t="shared" si="13"/>
        <v>3.721369785543137</v>
      </c>
      <c r="I60" s="35">
        <f t="shared" si="14"/>
        <v>6.991799741044454</v>
      </c>
      <c r="J60" s="36">
        <f t="shared" si="15"/>
        <v>8.383313738038188</v>
      </c>
      <c r="K60" s="10">
        <f t="shared" si="3"/>
        <v>99.99999999999999</v>
      </c>
    </row>
    <row r="61" spans="2:11" ht="15">
      <c r="B61" s="21" t="s">
        <v>18</v>
      </c>
      <c r="C61" s="37">
        <f t="shared" si="8"/>
        <v>21.221385429871003</v>
      </c>
      <c r="D61" s="38">
        <f t="shared" si="9"/>
        <v>7.703874928541247</v>
      </c>
      <c r="E61" s="37">
        <f t="shared" si="10"/>
        <v>24.37675539979619</v>
      </c>
      <c r="F61" s="38">
        <f t="shared" si="11"/>
        <v>22.03166554818184</v>
      </c>
      <c r="G61" s="37">
        <f t="shared" si="12"/>
        <v>6.0534884298958564</v>
      </c>
      <c r="H61" s="38">
        <f t="shared" si="13"/>
        <v>3.3554544776675863</v>
      </c>
      <c r="I61" s="37">
        <f t="shared" si="14"/>
        <v>6.968160465289688</v>
      </c>
      <c r="J61" s="38">
        <f t="shared" si="15"/>
        <v>8.289215320756593</v>
      </c>
      <c r="K61" s="20">
        <f t="shared" si="3"/>
        <v>100</v>
      </c>
    </row>
    <row r="62" spans="2:11" ht="15">
      <c r="B62" s="22" t="s">
        <v>19</v>
      </c>
      <c r="C62" s="35">
        <f t="shared" si="8"/>
        <v>11.054943771373692</v>
      </c>
      <c r="D62" s="36">
        <f t="shared" si="9"/>
        <v>3.1057150087928203</v>
      </c>
      <c r="E62" s="35">
        <f t="shared" si="10"/>
        <v>21.81852397422503</v>
      </c>
      <c r="F62" s="36">
        <f t="shared" si="11"/>
        <v>14.50653134591799</v>
      </c>
      <c r="G62" s="35">
        <f t="shared" si="12"/>
        <v>9.107544953699799</v>
      </c>
      <c r="H62" s="36">
        <f t="shared" si="13"/>
        <v>3.887010635743626</v>
      </c>
      <c r="I62" s="35">
        <f t="shared" si="14"/>
        <v>22.049538295815136</v>
      </c>
      <c r="J62" s="36">
        <f t="shared" si="15"/>
        <v>14.470192014431905</v>
      </c>
      <c r="K62" s="10">
        <f t="shared" si="3"/>
        <v>100</v>
      </c>
    </row>
    <row r="63" spans="2:11" ht="15">
      <c r="B63" s="21" t="s">
        <v>20</v>
      </c>
      <c r="C63" s="37">
        <f t="shared" si="8"/>
        <v>21.725570938708774</v>
      </c>
      <c r="D63" s="38">
        <f t="shared" si="9"/>
        <v>8.41666225105407</v>
      </c>
      <c r="E63" s="37">
        <f t="shared" si="10"/>
        <v>22.38488497959987</v>
      </c>
      <c r="F63" s="38">
        <f t="shared" si="11"/>
        <v>21.45684937209989</v>
      </c>
      <c r="G63" s="37">
        <f t="shared" si="12"/>
        <v>5.940639027455018</v>
      </c>
      <c r="H63" s="38">
        <f t="shared" si="13"/>
        <v>3.984648807406118</v>
      </c>
      <c r="I63" s="37">
        <f t="shared" si="14"/>
        <v>7.040505045152793</v>
      </c>
      <c r="J63" s="38">
        <f t="shared" si="15"/>
        <v>9.05023957852347</v>
      </c>
      <c r="K63" s="20">
        <f t="shared" si="3"/>
        <v>100.00000000000001</v>
      </c>
    </row>
    <row r="64" spans="2:11" ht="15">
      <c r="B64" s="22" t="s">
        <v>21</v>
      </c>
      <c r="C64" s="35">
        <f t="shared" si="8"/>
        <v>22.26787456445993</v>
      </c>
      <c r="D64" s="36">
        <f t="shared" si="9"/>
        <v>8.43540069686411</v>
      </c>
      <c r="E64" s="35">
        <f t="shared" si="10"/>
        <v>21.694216027874564</v>
      </c>
      <c r="F64" s="36">
        <f t="shared" si="11"/>
        <v>22.017560975609754</v>
      </c>
      <c r="G64" s="35">
        <f t="shared" si="12"/>
        <v>5.796794425087108</v>
      </c>
      <c r="H64" s="36">
        <f t="shared" si="13"/>
        <v>3.1230662020905924</v>
      </c>
      <c r="I64" s="35">
        <f t="shared" si="14"/>
        <v>9.07595818815331</v>
      </c>
      <c r="J64" s="36">
        <f t="shared" si="15"/>
        <v>7.589128919860627</v>
      </c>
      <c r="K64" s="10">
        <f t="shared" si="3"/>
        <v>100.00000000000001</v>
      </c>
    </row>
    <row r="65" spans="2:11" ht="15">
      <c r="B65" s="21" t="s">
        <v>22</v>
      </c>
      <c r="C65" s="37">
        <f t="shared" si="8"/>
        <v>19.19424073359299</v>
      </c>
      <c r="D65" s="38">
        <f t="shared" si="9"/>
        <v>5.882662549563142</v>
      </c>
      <c r="E65" s="37">
        <f t="shared" si="10"/>
        <v>25.945939623612524</v>
      </c>
      <c r="F65" s="38">
        <f t="shared" si="11"/>
        <v>21.465080646104543</v>
      </c>
      <c r="G65" s="37">
        <f t="shared" si="12"/>
        <v>6.195539024761103</v>
      </c>
      <c r="H65" s="38">
        <f t="shared" si="13"/>
        <v>3.786682573657555</v>
      </c>
      <c r="I65" s="37">
        <f t="shared" si="14"/>
        <v>7.269845725581015</v>
      </c>
      <c r="J65" s="38">
        <f t="shared" si="15"/>
        <v>10.260009123127126</v>
      </c>
      <c r="K65" s="20">
        <f t="shared" si="3"/>
        <v>100</v>
      </c>
    </row>
    <row r="66" spans="2:11" ht="15">
      <c r="B66" s="22" t="s">
        <v>23</v>
      </c>
      <c r="C66" s="35">
        <f t="shared" si="8"/>
        <v>7.646690163150057</v>
      </c>
      <c r="D66" s="36">
        <f t="shared" si="9"/>
        <v>2.266983846729249</v>
      </c>
      <c r="E66" s="35">
        <f t="shared" si="10"/>
        <v>22.04715919429076</v>
      </c>
      <c r="F66" s="36">
        <f t="shared" si="11"/>
        <v>12.674623124043912</v>
      </c>
      <c r="G66" s="35">
        <f t="shared" si="12"/>
        <v>10.472333227756401</v>
      </c>
      <c r="H66" s="36">
        <f t="shared" si="13"/>
        <v>5.015802845186029</v>
      </c>
      <c r="I66" s="35">
        <f t="shared" si="14"/>
        <v>22.839660087202056</v>
      </c>
      <c r="J66" s="36">
        <f t="shared" si="15"/>
        <v>17.03674751164154</v>
      </c>
      <c r="K66" s="10">
        <f t="shared" si="3"/>
        <v>100</v>
      </c>
    </row>
    <row r="67" spans="1:11" ht="15">
      <c r="A67" s="3"/>
      <c r="B67" s="14" t="s">
        <v>37</v>
      </c>
      <c r="C67" s="39">
        <f t="shared" si="8"/>
        <v>23.284011872017647</v>
      </c>
      <c r="D67" s="40">
        <f t="shared" si="9"/>
        <v>8.814537266622422</v>
      </c>
      <c r="E67" s="39">
        <f t="shared" si="10"/>
        <v>22.638757874187338</v>
      </c>
      <c r="F67" s="40">
        <f t="shared" si="11"/>
        <v>22.0571101354891</v>
      </c>
      <c r="G67" s="39">
        <f t="shared" si="12"/>
        <v>5.5238195515456665</v>
      </c>
      <c r="H67" s="40">
        <f t="shared" si="13"/>
        <v>3.5168780977844825</v>
      </c>
      <c r="I67" s="39">
        <f t="shared" si="14"/>
        <v>6.353505809573044</v>
      </c>
      <c r="J67" s="40">
        <f t="shared" si="15"/>
        <v>7.811379392780301</v>
      </c>
      <c r="K67" s="20">
        <f t="shared" si="3"/>
        <v>100</v>
      </c>
    </row>
    <row r="68" spans="1:11" ht="15">
      <c r="A68" s="3"/>
      <c r="B68" s="22" t="s">
        <v>40</v>
      </c>
      <c r="C68" s="35">
        <f>C34*100/K34</f>
        <v>24.44360074961569</v>
      </c>
      <c r="D68" s="36">
        <f>D34*100/K34</f>
        <v>8.347344693882272</v>
      </c>
      <c r="E68" s="35">
        <f>E34*100/K34</f>
        <v>21.21070292211302</v>
      </c>
      <c r="F68" s="36">
        <f>F34*100/K34</f>
        <v>19.237822443032584</v>
      </c>
      <c r="G68" s="35">
        <f>G34*100/K34</f>
        <v>7.4933122856337695</v>
      </c>
      <c r="H68" s="36">
        <f>H34*100/K34</f>
        <v>3.6383138425920833</v>
      </c>
      <c r="I68" s="35">
        <f>I34*100/K34</f>
        <v>8.110292575413865</v>
      </c>
      <c r="J68" s="36">
        <f>J34*100/K34</f>
        <v>7.5186104877167175</v>
      </c>
      <c r="K68" s="9">
        <f t="shared" si="3"/>
        <v>99.99999999999999</v>
      </c>
    </row>
    <row r="69" spans="1:11" ht="15">
      <c r="A69" s="3"/>
      <c r="B69" s="21" t="s">
        <v>41</v>
      </c>
      <c r="C69" s="37">
        <f>C35*100/K35</f>
        <v>8.842034971277531</v>
      </c>
      <c r="D69" s="38">
        <f>D35*100/K35</f>
        <v>2.6203432504572723</v>
      </c>
      <c r="E69" s="37">
        <f>E35*100/K35</f>
        <v>22.17005906685395</v>
      </c>
      <c r="F69" s="38">
        <f>F35*100/K35</f>
        <v>12.33029287605464</v>
      </c>
      <c r="G69" s="37">
        <f>G35*100/K35</f>
        <v>8.83512916082999</v>
      </c>
      <c r="H69" s="38">
        <f>H35*100/K35</f>
        <v>4.760067436189361</v>
      </c>
      <c r="I69" s="37">
        <f>I35*100/K35</f>
        <v>22.838275422727467</v>
      </c>
      <c r="J69" s="38">
        <f>J35*100/K35</f>
        <v>17.60379781560979</v>
      </c>
      <c r="K69" s="19">
        <f t="shared" si="3"/>
        <v>100</v>
      </c>
    </row>
    <row r="70" spans="1:11" ht="13.5" customHeight="1">
      <c r="A70" s="3"/>
      <c r="B70" s="24" t="s">
        <v>42</v>
      </c>
      <c r="C70" s="41">
        <f>C36*100/K36</f>
        <v>21.81695746951287</v>
      </c>
      <c r="D70" s="42">
        <f>D36*100/K36</f>
        <v>9.740998295310728</v>
      </c>
      <c r="E70" s="41">
        <f>E36*100/K36</f>
        <v>21.076248939437384</v>
      </c>
      <c r="F70" s="42">
        <f>F36*100/K36</f>
        <v>19.68500036507842</v>
      </c>
      <c r="G70" s="41">
        <f>G36*100/K36</f>
        <v>6.787886524325122</v>
      </c>
      <c r="H70" s="42">
        <f>H36*100/K36</f>
        <v>3.7119369323808082</v>
      </c>
      <c r="I70" s="41">
        <f>I36*100/K36</f>
        <v>8.770113845628481</v>
      </c>
      <c r="J70" s="42">
        <f>J36*100/K36</f>
        <v>8.410857628326186</v>
      </c>
      <c r="K70" s="26">
        <f t="shared" si="3"/>
        <v>100</v>
      </c>
    </row>
    <row r="71" spans="1:11" ht="14.25" customHeight="1">
      <c r="A71" s="3"/>
      <c r="B71" s="4"/>
      <c r="C71" s="5"/>
      <c r="D71" s="5"/>
      <c r="E71" s="5"/>
      <c r="F71" s="5"/>
      <c r="G71" s="5"/>
      <c r="H71" s="5"/>
      <c r="I71" s="5"/>
      <c r="J71" s="5"/>
      <c r="K71" s="6"/>
    </row>
    <row r="72" spans="1:11" ht="16.5" customHeight="1">
      <c r="A72" s="3"/>
      <c r="B72" s="7" t="s">
        <v>35</v>
      </c>
      <c r="C72" s="5"/>
      <c r="D72" s="5"/>
      <c r="E72" s="5"/>
      <c r="F72" s="5"/>
      <c r="G72" s="5"/>
      <c r="H72" s="5"/>
      <c r="I72" s="5"/>
      <c r="J72" s="5"/>
      <c r="K72" s="6"/>
    </row>
    <row r="73" spans="2:11" ht="51" customHeight="1">
      <c r="B73" s="53" t="s">
        <v>34</v>
      </c>
      <c r="C73" s="53"/>
      <c r="D73" s="53"/>
      <c r="E73" s="53"/>
      <c r="F73" s="53"/>
      <c r="G73" s="53"/>
      <c r="H73" s="53"/>
      <c r="I73" s="53"/>
      <c r="J73" s="53"/>
      <c r="K73" s="53"/>
    </row>
    <row r="74" spans="2:11" ht="24.75" customHeight="1">
      <c r="B74" s="52" t="s">
        <v>38</v>
      </c>
      <c r="C74" s="52"/>
      <c r="D74" s="52"/>
      <c r="E74" s="52"/>
      <c r="F74" s="52"/>
      <c r="G74" s="52"/>
      <c r="H74" s="52"/>
      <c r="I74" s="52"/>
      <c r="J74" s="52"/>
      <c r="K74" s="52"/>
    </row>
    <row r="99" spans="2:10" ht="15">
      <c r="B99" s="2"/>
      <c r="C99" s="2"/>
      <c r="D99" s="2"/>
      <c r="E99" s="2"/>
      <c r="F99" s="2"/>
      <c r="G99" s="2"/>
      <c r="H99" s="2"/>
      <c r="I99" s="2"/>
      <c r="J99" s="2"/>
    </row>
    <row r="100" spans="3:10" ht="15">
      <c r="C100" s="2"/>
      <c r="D100" s="2"/>
      <c r="E100" s="2"/>
      <c r="F100" s="2"/>
      <c r="G100" s="2"/>
      <c r="H100" s="2"/>
      <c r="I100" s="2"/>
      <c r="J100" s="2"/>
    </row>
    <row r="101" spans="3:10" ht="15">
      <c r="C101" s="2"/>
      <c r="D101" s="2"/>
      <c r="E101" s="2"/>
      <c r="F101" s="2"/>
      <c r="G101" s="2"/>
      <c r="H101" s="2"/>
      <c r="I101" s="2"/>
      <c r="J101" s="2"/>
    </row>
    <row r="102" spans="4:10" ht="15">
      <c r="D102" s="2"/>
      <c r="E102" s="2"/>
      <c r="F102" s="2"/>
      <c r="G102" s="2"/>
      <c r="H102" s="2"/>
      <c r="I102" s="2"/>
      <c r="J102" s="2"/>
    </row>
    <row r="103" spans="3:10" ht="15">
      <c r="C103" s="2"/>
      <c r="D103" s="2"/>
      <c r="E103" s="2"/>
      <c r="F103" s="2"/>
      <c r="G103" s="2"/>
      <c r="H103" s="2"/>
      <c r="I103" s="2"/>
      <c r="J103" s="2"/>
    </row>
  </sheetData>
  <sheetProtection/>
  <mergeCells count="17">
    <mergeCell ref="B74:K74"/>
    <mergeCell ref="B39:K39"/>
    <mergeCell ref="B73:K73"/>
    <mergeCell ref="I41:J41"/>
    <mergeCell ref="K41:K42"/>
    <mergeCell ref="C41:D41"/>
    <mergeCell ref="E41:F41"/>
    <mergeCell ref="G41:H41"/>
    <mergeCell ref="B2:K2"/>
    <mergeCell ref="B3:K3"/>
    <mergeCell ref="C7:D7"/>
    <mergeCell ref="E7:F7"/>
    <mergeCell ref="G7:H7"/>
    <mergeCell ref="I7:J7"/>
    <mergeCell ref="K7:K8"/>
    <mergeCell ref="B7:B8"/>
    <mergeCell ref="B5:K5"/>
  </mergeCells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portrait" paperSize="9" scale="63" r:id="rId1"/>
  <ignoredErrors>
    <ignoredError sqref="K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Georg</cp:lastModifiedBy>
  <cp:lastPrinted>2019-12-26T14:38:28Z</cp:lastPrinted>
  <dcterms:created xsi:type="dcterms:W3CDTF">2017-08-07T16:07:33Z</dcterms:created>
  <dcterms:modified xsi:type="dcterms:W3CDTF">2019-12-26T14:38:42Z</dcterms:modified>
  <cp:category/>
  <cp:version/>
  <cp:contentType/>
  <cp:contentStatus/>
</cp:coreProperties>
</file>