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0" windowWidth="10140" windowHeight="10860" activeTab="0"/>
  </bookViews>
  <sheets>
    <sheet name="Hoja1" sheetId="1" r:id="rId1"/>
  </sheets>
  <definedNames>
    <definedName name="_xlnm.Print_Area" localSheetId="0">'Hoja1'!$B$2:$J$54</definedName>
  </definedNames>
  <calcPr fullCalcOnLoad="1"/>
</workbook>
</file>

<file path=xl/sharedStrings.xml><?xml version="1.0" encoding="utf-8"?>
<sst xmlns="http://schemas.openxmlformats.org/spreadsheetml/2006/main" count="55" uniqueCount="53">
  <si>
    <t>Variación absoluta</t>
  </si>
  <si>
    <t>Almirante Brown</t>
  </si>
  <si>
    <t>Avellaneda</t>
  </si>
  <si>
    <t>Berazategui</t>
  </si>
  <si>
    <t>Esteban Echeverría</t>
  </si>
  <si>
    <t>Ezeiza</t>
  </si>
  <si>
    <t>Florencio Varela</t>
  </si>
  <si>
    <t>General San Martín</t>
  </si>
  <si>
    <t>Hurlingham</t>
  </si>
  <si>
    <t>Ituzaingó</t>
  </si>
  <si>
    <t>José C. Paz</t>
  </si>
  <si>
    <t>La Matanza</t>
  </si>
  <si>
    <t>Lanús</t>
  </si>
  <si>
    <t>Lomas de Zamora</t>
  </si>
  <si>
    <t>Malvinas Argentinas</t>
  </si>
  <si>
    <t>Merlo</t>
  </si>
  <si>
    <t>Moreno</t>
  </si>
  <si>
    <t>Morón</t>
  </si>
  <si>
    <t>Quilmes</t>
  </si>
  <si>
    <t>San Fernando</t>
  </si>
  <si>
    <t>San Isidro</t>
  </si>
  <si>
    <t>San Miguel</t>
  </si>
  <si>
    <t>Tigre</t>
  </si>
  <si>
    <t>Tres de Febrero</t>
  </si>
  <si>
    <t>Vicente López</t>
  </si>
  <si>
    <t>Brandsen</t>
  </si>
  <si>
    <t>Campana</t>
  </si>
  <si>
    <t>Cañuelas</t>
  </si>
  <si>
    <t>Escobar</t>
  </si>
  <si>
    <t>Exaltación de la Cruz</t>
  </si>
  <si>
    <t>General Las Heras</t>
  </si>
  <si>
    <t>General Rodríguez</t>
  </si>
  <si>
    <t>Luján</t>
  </si>
  <si>
    <t>Marcos Paz</t>
  </si>
  <si>
    <t>Pilar</t>
  </si>
  <si>
    <t>Presidente Perón</t>
  </si>
  <si>
    <t>San Vicente</t>
  </si>
  <si>
    <t>Zárate</t>
  </si>
  <si>
    <t>Total Resto de la Región Metropolitana</t>
  </si>
  <si>
    <t xml:space="preserve">Ciudad Autónoma de Buenos Aires </t>
  </si>
  <si>
    <r>
      <t>Fuente:</t>
    </r>
    <r>
      <rPr>
        <sz val="9"/>
        <color indexed="8"/>
        <rFont val="Calibri"/>
        <family val="2"/>
      </rPr>
      <t xml:space="preserve"> Observatorio del Conurbano Bonaerense, ICO-UNGS con base en Censo Nacional de Población, Hogares y Viviendas 2001 y 2010, INDEC.</t>
    </r>
  </si>
  <si>
    <t>Partido y Comuna</t>
  </si>
  <si>
    <t>Total 24 partidos del Conurbano</t>
  </si>
  <si>
    <t>Total Buenos Aires</t>
  </si>
  <si>
    <t>Beriso</t>
  </si>
  <si>
    <t>Ensenada</t>
  </si>
  <si>
    <t>La Plata</t>
  </si>
  <si>
    <t>Hogares sin provisión de agua dentro de la vivienda, total de hogares, variación absoluta de hogares sin provisión de agua dentro de la vivienda, porcentaje de hogares  sin provisión de agua dentro de la vivienda por año según región y partido</t>
  </si>
  <si>
    <t>Hogares sin provisión de agua dentro de la vivienda</t>
  </si>
  <si>
    <t>Total de hogares</t>
  </si>
  <si>
    <t>% Hogares sin provisión de agua dentro de la vivienda</t>
  </si>
  <si>
    <t>Interior de buenos aires</t>
  </si>
  <si>
    <t>24 partidos del conurbano bonaerense, resto de la región metropolitana, Interior de Buenos Aires y  Ciudad Autónoma de Buenos Aires, años 2001 y 2010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</si>
</sst>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4">
    <font>
      <sz val="10"/>
      <name val="Arial"/>
      <family val="0"/>
    </font>
    <font>
      <sz val="11"/>
      <color indexed="8"/>
      <name val="Calibri"/>
      <family val="2"/>
    </font>
    <font>
      <sz val="8"/>
      <name val="Arial"/>
      <family val="2"/>
    </font>
    <font>
      <sz val="9"/>
      <color indexed="8"/>
      <name val="Calibri"/>
      <family val="2"/>
    </font>
    <font>
      <sz val="11"/>
      <name val="Calibri"/>
      <family val="2"/>
    </font>
    <font>
      <b/>
      <sz val="11"/>
      <color indexed="9"/>
      <name val="Calibri"/>
      <family val="2"/>
    </font>
    <font>
      <b/>
      <sz val="14"/>
      <name val="Calibri"/>
      <family val="2"/>
    </font>
    <font>
      <sz val="9"/>
      <name val="Calibri"/>
      <family val="2"/>
    </font>
    <font>
      <b/>
      <sz val="9"/>
      <color indexed="8"/>
      <name val="Calibri"/>
      <family val="2"/>
    </font>
    <font>
      <b/>
      <sz val="12"/>
      <name val="Calibri"/>
      <family val="2"/>
    </font>
    <font>
      <b/>
      <sz val="11"/>
      <name val="Calibri"/>
      <family val="2"/>
    </font>
    <font>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
      <patternFill patternType="solid">
        <fgColor theme="0"/>
        <bgColor indexed="64"/>
      </patternFill>
    </fill>
    <fill>
      <patternFill patternType="solid">
        <fgColor indexed="6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top style="thin"/>
      <bottom style="thin"/>
    </border>
    <border>
      <left style="thin"/>
      <right/>
      <top style="thin"/>
      <bottom/>
    </border>
    <border>
      <left style="thin"/>
      <right/>
      <top/>
      <bottom/>
    </border>
    <border>
      <left style="thin"/>
      <right/>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6">
    <xf numFmtId="0" fontId="0" fillId="0" borderId="0" xfId="0" applyAlignment="1">
      <alignment/>
    </xf>
    <xf numFmtId="3" fontId="4" fillId="33" borderId="0" xfId="0" applyNumberFormat="1" applyFont="1" applyFill="1" applyBorder="1" applyAlignment="1">
      <alignment/>
    </xf>
    <xf numFmtId="0" fontId="4" fillId="33" borderId="0" xfId="0" applyFont="1" applyFill="1" applyBorder="1" applyAlignment="1">
      <alignment/>
    </xf>
    <xf numFmtId="0" fontId="7" fillId="33" borderId="0" xfId="0" applyFont="1" applyFill="1" applyBorder="1" applyAlignment="1">
      <alignment/>
    </xf>
    <xf numFmtId="0" fontId="9" fillId="33" borderId="0" xfId="0" applyFont="1" applyFill="1" applyBorder="1" applyAlignment="1">
      <alignment horizontal="center"/>
    </xf>
    <xf numFmtId="0" fontId="4" fillId="34" borderId="0" xfId="0" applyFont="1" applyFill="1" applyBorder="1" applyAlignment="1">
      <alignment/>
    </xf>
    <xf numFmtId="0" fontId="31" fillId="35" borderId="10" xfId="0" applyFont="1" applyFill="1" applyBorder="1" applyAlignment="1">
      <alignment horizontal="center" wrapText="1"/>
    </xf>
    <xf numFmtId="3" fontId="4" fillId="0" borderId="0" xfId="0" applyNumberFormat="1" applyFont="1" applyFill="1" applyBorder="1" applyAlignment="1">
      <alignment/>
    </xf>
    <xf numFmtId="164" fontId="4" fillId="0" borderId="11" xfId="0" applyNumberFormat="1" applyFont="1" applyFill="1" applyBorder="1" applyAlignment="1">
      <alignment/>
    </xf>
    <xf numFmtId="0" fontId="4" fillId="0" borderId="12" xfId="0" applyFont="1" applyFill="1" applyBorder="1" applyAlignment="1">
      <alignment/>
    </xf>
    <xf numFmtId="3" fontId="4" fillId="0" borderId="12" xfId="0" applyNumberFormat="1" applyFont="1" applyFill="1" applyBorder="1" applyAlignment="1">
      <alignment/>
    </xf>
    <xf numFmtId="0" fontId="10" fillId="33" borderId="0" xfId="0" applyFont="1" applyFill="1" applyBorder="1" applyAlignment="1">
      <alignment/>
    </xf>
    <xf numFmtId="3" fontId="10" fillId="0" borderId="0" xfId="0" applyNumberFormat="1" applyFont="1" applyFill="1" applyBorder="1" applyAlignment="1">
      <alignment/>
    </xf>
    <xf numFmtId="164" fontId="10" fillId="0" borderId="11" xfId="0" applyNumberFormat="1" applyFont="1" applyFill="1" applyBorder="1" applyAlignment="1">
      <alignment/>
    </xf>
    <xf numFmtId="3" fontId="10" fillId="0" borderId="12" xfId="0" applyNumberFormat="1" applyFont="1" applyFill="1" applyBorder="1" applyAlignment="1">
      <alignment/>
    </xf>
    <xf numFmtId="0" fontId="4" fillId="36" borderId="13" xfId="0" applyFont="1" applyFill="1" applyBorder="1" applyAlignment="1">
      <alignment/>
    </xf>
    <xf numFmtId="3" fontId="4" fillId="36" borderId="14" xfId="0" applyNumberFormat="1" applyFont="1" applyFill="1" applyBorder="1" applyAlignment="1">
      <alignment/>
    </xf>
    <xf numFmtId="3" fontId="4" fillId="36" borderId="13" xfId="0" applyNumberFormat="1" applyFont="1" applyFill="1" applyBorder="1" applyAlignment="1">
      <alignment/>
    </xf>
    <xf numFmtId="164" fontId="4" fillId="36" borderId="15" xfId="0" applyNumberFormat="1" applyFont="1" applyFill="1" applyBorder="1" applyAlignment="1">
      <alignment/>
    </xf>
    <xf numFmtId="0" fontId="4" fillId="36" borderId="12" xfId="0" applyFont="1" applyFill="1" applyBorder="1" applyAlignment="1">
      <alignment/>
    </xf>
    <xf numFmtId="3" fontId="4" fillId="36" borderId="0" xfId="0" applyNumberFormat="1" applyFont="1" applyFill="1" applyBorder="1" applyAlignment="1">
      <alignment/>
    </xf>
    <xf numFmtId="3" fontId="4" fillId="36" borderId="12" xfId="0" applyNumberFormat="1" applyFont="1" applyFill="1" applyBorder="1" applyAlignment="1">
      <alignment/>
    </xf>
    <xf numFmtId="164" fontId="4" fillId="36" borderId="11" xfId="0" applyNumberFormat="1" applyFont="1" applyFill="1" applyBorder="1" applyAlignment="1">
      <alignment/>
    </xf>
    <xf numFmtId="0" fontId="10" fillId="36" borderId="12" xfId="0" applyFont="1" applyFill="1" applyBorder="1" applyAlignment="1">
      <alignment/>
    </xf>
    <xf numFmtId="3" fontId="10" fillId="36" borderId="0" xfId="0" applyNumberFormat="1" applyFont="1" applyFill="1" applyBorder="1" applyAlignment="1">
      <alignment/>
    </xf>
    <xf numFmtId="3" fontId="10" fillId="36" borderId="12" xfId="0" applyNumberFormat="1" applyFont="1" applyFill="1" applyBorder="1" applyAlignment="1">
      <alignment/>
    </xf>
    <xf numFmtId="164" fontId="10" fillId="36" borderId="11" xfId="0" applyNumberFormat="1" applyFont="1" applyFill="1" applyBorder="1" applyAlignment="1">
      <alignment/>
    </xf>
    <xf numFmtId="0" fontId="10" fillId="0" borderId="12" xfId="0" applyFont="1" applyFill="1" applyBorder="1" applyAlignment="1">
      <alignment/>
    </xf>
    <xf numFmtId="0" fontId="10" fillId="36" borderId="16" xfId="0" applyFont="1" applyFill="1" applyBorder="1" applyAlignment="1">
      <alignment/>
    </xf>
    <xf numFmtId="3" fontId="10" fillId="36" borderId="17" xfId="0" applyNumberFormat="1" applyFont="1" applyFill="1" applyBorder="1" applyAlignment="1">
      <alignment/>
    </xf>
    <xf numFmtId="3" fontId="10" fillId="36" borderId="16" xfId="0" applyNumberFormat="1" applyFont="1" applyFill="1" applyBorder="1" applyAlignment="1">
      <alignment/>
    </xf>
    <xf numFmtId="164" fontId="10" fillId="36" borderId="18" xfId="0" applyNumberFormat="1" applyFont="1" applyFill="1" applyBorder="1" applyAlignment="1">
      <alignment/>
    </xf>
    <xf numFmtId="3" fontId="10" fillId="33" borderId="0" xfId="0" applyNumberFormat="1" applyFont="1" applyFill="1" applyBorder="1" applyAlignment="1">
      <alignment/>
    </xf>
    <xf numFmtId="0" fontId="10" fillId="37" borderId="12" xfId="0" applyFont="1" applyFill="1" applyBorder="1" applyAlignment="1">
      <alignment/>
    </xf>
    <xf numFmtId="3" fontId="10" fillId="37" borderId="0" xfId="0" applyNumberFormat="1" applyFont="1" applyFill="1" applyBorder="1" applyAlignment="1">
      <alignment/>
    </xf>
    <xf numFmtId="3" fontId="10" fillId="37" borderId="12" xfId="0" applyNumberFormat="1" applyFont="1" applyFill="1" applyBorder="1" applyAlignment="1">
      <alignment/>
    </xf>
    <xf numFmtId="0" fontId="11" fillId="33" borderId="0" xfId="0" applyFont="1" applyFill="1" applyBorder="1" applyAlignment="1">
      <alignment/>
    </xf>
    <xf numFmtId="0" fontId="0" fillId="0" borderId="0" xfId="0" applyAlignment="1">
      <alignment horizontal="center" vertical="top" wrapText="1"/>
    </xf>
    <xf numFmtId="0" fontId="4" fillId="33" borderId="0" xfId="0" applyFont="1" applyFill="1" applyBorder="1" applyAlignment="1">
      <alignment horizontal="center" vertical="top" wrapText="1"/>
    </xf>
    <xf numFmtId="0" fontId="31" fillId="35" borderId="19" xfId="0" applyFont="1" applyFill="1" applyBorder="1" applyAlignment="1">
      <alignment horizontal="center" wrapText="1"/>
    </xf>
    <xf numFmtId="164" fontId="4" fillId="36" borderId="20" xfId="0" applyNumberFormat="1" applyFont="1" applyFill="1" applyBorder="1" applyAlignment="1">
      <alignment/>
    </xf>
    <xf numFmtId="164" fontId="4" fillId="0" borderId="21" xfId="0" applyNumberFormat="1" applyFont="1" applyFill="1" applyBorder="1" applyAlignment="1">
      <alignment/>
    </xf>
    <xf numFmtId="164" fontId="4" fillId="36" borderId="21" xfId="0" applyNumberFormat="1" applyFont="1" applyFill="1" applyBorder="1" applyAlignment="1">
      <alignment/>
    </xf>
    <xf numFmtId="164" fontId="10" fillId="36" borderId="21" xfId="0" applyNumberFormat="1" applyFont="1" applyFill="1" applyBorder="1" applyAlignment="1">
      <alignment/>
    </xf>
    <xf numFmtId="164" fontId="10" fillId="0" borderId="21" xfId="0" applyNumberFormat="1" applyFont="1" applyFill="1" applyBorder="1" applyAlignment="1">
      <alignment/>
    </xf>
    <xf numFmtId="164" fontId="10" fillId="36" borderId="22" xfId="0" applyNumberFormat="1" applyFont="1" applyFill="1" applyBorder="1" applyAlignment="1">
      <alignment/>
    </xf>
    <xf numFmtId="0" fontId="31" fillId="35" borderId="19" xfId="0" applyFont="1" applyFill="1" applyBorder="1" applyAlignment="1">
      <alignment horizontal="center" vertical="center" wrapText="1"/>
    </xf>
    <xf numFmtId="0" fontId="6" fillId="33" borderId="0" xfId="0" applyFont="1" applyFill="1" applyBorder="1" applyAlignment="1">
      <alignment horizontal="center" vertical="top" wrapText="1"/>
    </xf>
    <xf numFmtId="0" fontId="11" fillId="33" borderId="0" xfId="0" applyFont="1" applyFill="1" applyBorder="1" applyAlignment="1">
      <alignment horizontal="center" vertical="top" wrapText="1"/>
    </xf>
    <xf numFmtId="0" fontId="8" fillId="38" borderId="0" xfId="0" applyFont="1" applyFill="1" applyBorder="1" applyAlignment="1">
      <alignment horizontal="left" vertical="top" wrapText="1"/>
    </xf>
    <xf numFmtId="0" fontId="31" fillId="35" borderId="13" xfId="0" applyFont="1" applyFill="1" applyBorder="1" applyAlignment="1">
      <alignment horizontal="center" wrapText="1"/>
    </xf>
    <xf numFmtId="0" fontId="31" fillId="35" borderId="16" xfId="0" applyFont="1" applyFill="1" applyBorder="1" applyAlignment="1">
      <alignment horizontal="center" wrapText="1"/>
    </xf>
    <xf numFmtId="0" fontId="31" fillId="35" borderId="19" xfId="0" applyFont="1" applyFill="1" applyBorder="1" applyAlignment="1">
      <alignment horizontal="center" vertical="center" wrapText="1"/>
    </xf>
    <xf numFmtId="0" fontId="31" fillId="35" borderId="23" xfId="0" applyFont="1" applyFill="1" applyBorder="1" applyAlignment="1">
      <alignment horizontal="center" vertical="center" wrapText="1"/>
    </xf>
    <xf numFmtId="0" fontId="31" fillId="35" borderId="19" xfId="0" applyFont="1" applyFill="1" applyBorder="1" applyAlignment="1">
      <alignment horizontal="center" wrapText="1"/>
    </xf>
    <xf numFmtId="0" fontId="31" fillId="35" borderId="23"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54"/>
  <sheetViews>
    <sheetView showGridLines="0" tabSelected="1" zoomScalePageLayoutView="0" workbookViewId="0" topLeftCell="A1">
      <selection activeCell="B3" sqref="B3:I3"/>
    </sheetView>
  </sheetViews>
  <sheetFormatPr defaultColWidth="11.421875" defaultRowHeight="12.75"/>
  <cols>
    <col min="1" max="1" width="4.140625" style="2" customWidth="1"/>
    <col min="2" max="2" width="33.8515625" style="2" bestFit="1" customWidth="1"/>
    <col min="3" max="3" width="20.57421875" style="2" customWidth="1"/>
    <col min="4" max="4" width="16.140625" style="2" customWidth="1"/>
    <col min="5" max="5" width="20.421875" style="2" customWidth="1"/>
    <col min="6" max="6" width="14.7109375" style="2" customWidth="1"/>
    <col min="7" max="7" width="13.421875" style="2" customWidth="1"/>
    <col min="8" max="8" width="14.421875" style="2" customWidth="1"/>
    <col min="9" max="9" width="12.8515625" style="2" customWidth="1"/>
    <col min="10" max="16384" width="11.421875" style="2" customWidth="1"/>
  </cols>
  <sheetData>
    <row r="2" spans="2:10" s="38" customFormat="1" ht="39.75" customHeight="1">
      <c r="B2" s="47" t="s">
        <v>47</v>
      </c>
      <c r="C2" s="47"/>
      <c r="D2" s="47"/>
      <c r="E2" s="47"/>
      <c r="F2" s="47"/>
      <c r="G2" s="47"/>
      <c r="H2" s="47"/>
      <c r="I2" s="47"/>
      <c r="J2" s="37"/>
    </row>
    <row r="3" spans="2:10" ht="30" customHeight="1">
      <c r="B3" s="48" t="s">
        <v>52</v>
      </c>
      <c r="C3" s="48"/>
      <c r="D3" s="48"/>
      <c r="E3" s="48"/>
      <c r="F3" s="48"/>
      <c r="G3" s="48"/>
      <c r="H3" s="48"/>
      <c r="I3" s="48"/>
      <c r="J3" s="36"/>
    </row>
    <row r="4" spans="2:9" ht="16.5" customHeight="1">
      <c r="B4" s="4"/>
      <c r="C4" s="4"/>
      <c r="D4" s="4"/>
      <c r="E4" s="4"/>
      <c r="F4" s="4"/>
      <c r="G4" s="4"/>
      <c r="H4" s="4"/>
      <c r="I4" s="4"/>
    </row>
    <row r="5" spans="2:9" ht="4.5" customHeight="1">
      <c r="B5" s="5"/>
      <c r="C5" s="5"/>
      <c r="D5" s="5"/>
      <c r="E5" s="5"/>
      <c r="F5" s="5"/>
      <c r="G5" s="5"/>
      <c r="H5" s="5"/>
      <c r="I5" s="5"/>
    </row>
    <row r="6" spans="2:9" ht="45" customHeight="1">
      <c r="B6" s="50" t="s">
        <v>41</v>
      </c>
      <c r="C6" s="39" t="s">
        <v>48</v>
      </c>
      <c r="D6" s="46" t="s">
        <v>49</v>
      </c>
      <c r="E6" s="39" t="s">
        <v>48</v>
      </c>
      <c r="F6" s="46" t="s">
        <v>49</v>
      </c>
      <c r="G6" s="50" t="s">
        <v>0</v>
      </c>
      <c r="H6" s="52" t="s">
        <v>50</v>
      </c>
      <c r="I6" s="53"/>
    </row>
    <row r="7" spans="2:9" ht="15">
      <c r="B7" s="51"/>
      <c r="C7" s="54">
        <v>2001</v>
      </c>
      <c r="D7" s="55"/>
      <c r="E7" s="54">
        <v>2010</v>
      </c>
      <c r="F7" s="55"/>
      <c r="G7" s="51"/>
      <c r="H7" s="6">
        <v>2001</v>
      </c>
      <c r="I7" s="6">
        <v>2010</v>
      </c>
    </row>
    <row r="8" spans="2:9" ht="15">
      <c r="B8" s="15" t="s">
        <v>1</v>
      </c>
      <c r="C8" s="16">
        <v>26643</v>
      </c>
      <c r="D8" s="16">
        <v>133779</v>
      </c>
      <c r="E8" s="16">
        <v>23504</v>
      </c>
      <c r="F8" s="16">
        <v>156918</v>
      </c>
      <c r="G8" s="17">
        <f>E8-C8</f>
        <v>-3139</v>
      </c>
      <c r="H8" s="40">
        <f>C8*100/D8</f>
        <v>19.91568183347162</v>
      </c>
      <c r="I8" s="18">
        <f>E8*100/F8</f>
        <v>14.978523814986172</v>
      </c>
    </row>
    <row r="9" spans="2:9" ht="15">
      <c r="B9" s="9" t="s">
        <v>2</v>
      </c>
      <c r="C9" s="7">
        <v>4483</v>
      </c>
      <c r="D9" s="7">
        <v>100834</v>
      </c>
      <c r="E9" s="7">
        <v>4804</v>
      </c>
      <c r="F9" s="7">
        <v>113142</v>
      </c>
      <c r="G9" s="10">
        <f aca="true" t="shared" si="0" ref="G9:G52">E9-C9</f>
        <v>321</v>
      </c>
      <c r="H9" s="41">
        <f aca="true" t="shared" si="1" ref="H9:H52">C9*100/D9</f>
        <v>4.445921018704008</v>
      </c>
      <c r="I9" s="8">
        <f aca="true" t="shared" si="2" ref="I9:I52">E9*100/F9</f>
        <v>4.2459917625638575</v>
      </c>
    </row>
    <row r="10" spans="2:9" ht="15">
      <c r="B10" s="19" t="s">
        <v>3</v>
      </c>
      <c r="C10" s="20">
        <v>7216</v>
      </c>
      <c r="D10" s="20">
        <v>75598</v>
      </c>
      <c r="E10" s="20">
        <v>6541</v>
      </c>
      <c r="F10" s="20">
        <v>93164</v>
      </c>
      <c r="G10" s="21">
        <f t="shared" si="0"/>
        <v>-675</v>
      </c>
      <c r="H10" s="42">
        <f t="shared" si="1"/>
        <v>9.545226064181593</v>
      </c>
      <c r="I10" s="22">
        <f t="shared" si="2"/>
        <v>7.020952299171354</v>
      </c>
    </row>
    <row r="11" spans="2:9" ht="15">
      <c r="B11" s="9" t="s">
        <v>4</v>
      </c>
      <c r="C11" s="7">
        <v>15389</v>
      </c>
      <c r="D11" s="7">
        <v>62931</v>
      </c>
      <c r="E11" s="7">
        <v>13758</v>
      </c>
      <c r="F11" s="7">
        <v>85952</v>
      </c>
      <c r="G11" s="10">
        <f t="shared" si="0"/>
        <v>-1631</v>
      </c>
      <c r="H11" s="41">
        <f t="shared" si="1"/>
        <v>24.453766823981823</v>
      </c>
      <c r="I11" s="8">
        <f t="shared" si="2"/>
        <v>16.006608339538346</v>
      </c>
    </row>
    <row r="12" spans="2:9" ht="15">
      <c r="B12" s="19" t="s">
        <v>5</v>
      </c>
      <c r="C12" s="20">
        <v>10582</v>
      </c>
      <c r="D12" s="20">
        <v>29569</v>
      </c>
      <c r="E12" s="20">
        <v>11949</v>
      </c>
      <c r="F12" s="20">
        <v>44487</v>
      </c>
      <c r="G12" s="21">
        <f t="shared" si="0"/>
        <v>1367</v>
      </c>
      <c r="H12" s="42">
        <f t="shared" si="1"/>
        <v>35.78748013121851</v>
      </c>
      <c r="I12" s="22">
        <f t="shared" si="2"/>
        <v>26.85953199811181</v>
      </c>
    </row>
    <row r="13" spans="2:9" ht="15">
      <c r="B13" s="9" t="s">
        <v>6</v>
      </c>
      <c r="C13" s="7">
        <v>27692</v>
      </c>
      <c r="D13" s="7">
        <v>84953</v>
      </c>
      <c r="E13" s="7">
        <v>23041</v>
      </c>
      <c r="F13" s="7">
        <v>113135</v>
      </c>
      <c r="G13" s="10">
        <f t="shared" si="0"/>
        <v>-4651</v>
      </c>
      <c r="H13" s="41">
        <f t="shared" si="1"/>
        <v>32.596847668710936</v>
      </c>
      <c r="I13" s="8">
        <f t="shared" si="2"/>
        <v>20.365934503027358</v>
      </c>
    </row>
    <row r="14" spans="2:9" ht="15">
      <c r="B14" s="19" t="s">
        <v>7</v>
      </c>
      <c r="C14" s="20">
        <v>6754</v>
      </c>
      <c r="D14" s="20">
        <v>119097</v>
      </c>
      <c r="E14" s="20">
        <v>6027</v>
      </c>
      <c r="F14" s="20">
        <v>133202</v>
      </c>
      <c r="G14" s="21">
        <f t="shared" si="0"/>
        <v>-727</v>
      </c>
      <c r="H14" s="42">
        <f t="shared" si="1"/>
        <v>5.6710076660201345</v>
      </c>
      <c r="I14" s="22">
        <f t="shared" si="2"/>
        <v>4.52470683623369</v>
      </c>
    </row>
    <row r="15" spans="2:9" ht="15">
      <c r="B15" s="9" t="s">
        <v>8</v>
      </c>
      <c r="C15" s="7">
        <v>5101</v>
      </c>
      <c r="D15" s="7">
        <v>47902</v>
      </c>
      <c r="E15" s="7">
        <v>4033</v>
      </c>
      <c r="F15" s="7">
        <v>55122</v>
      </c>
      <c r="G15" s="10">
        <f t="shared" si="0"/>
        <v>-1068</v>
      </c>
      <c r="H15" s="41">
        <f t="shared" si="1"/>
        <v>10.64882468372928</v>
      </c>
      <c r="I15" s="8">
        <f t="shared" si="2"/>
        <v>7.316497950001814</v>
      </c>
    </row>
    <row r="16" spans="2:9" ht="15">
      <c r="B16" s="19" t="s">
        <v>9</v>
      </c>
      <c r="C16" s="20">
        <v>4085</v>
      </c>
      <c r="D16" s="20">
        <v>44401</v>
      </c>
      <c r="E16" s="20">
        <v>3007</v>
      </c>
      <c r="F16" s="20">
        <v>51444</v>
      </c>
      <c r="G16" s="21">
        <f t="shared" si="0"/>
        <v>-1078</v>
      </c>
      <c r="H16" s="42">
        <f t="shared" si="1"/>
        <v>9.200243237764916</v>
      </c>
      <c r="I16" s="22">
        <f t="shared" si="2"/>
        <v>5.845190887178291</v>
      </c>
    </row>
    <row r="17" spans="2:9" ht="15">
      <c r="B17" s="9" t="s">
        <v>10</v>
      </c>
      <c r="C17" s="7">
        <v>20030</v>
      </c>
      <c r="D17" s="7">
        <v>56004</v>
      </c>
      <c r="E17" s="7">
        <v>17293</v>
      </c>
      <c r="F17" s="7">
        <v>71722</v>
      </c>
      <c r="G17" s="10">
        <f t="shared" si="0"/>
        <v>-2737</v>
      </c>
      <c r="H17" s="41">
        <f t="shared" si="1"/>
        <v>35.7653024783944</v>
      </c>
      <c r="I17" s="8">
        <f t="shared" si="2"/>
        <v>24.111151390089514</v>
      </c>
    </row>
    <row r="18" spans="2:9" ht="15">
      <c r="B18" s="19" t="s">
        <v>12</v>
      </c>
      <c r="C18" s="20">
        <v>7010</v>
      </c>
      <c r="D18" s="20">
        <v>135436</v>
      </c>
      <c r="E18" s="20">
        <v>5846</v>
      </c>
      <c r="F18" s="20">
        <v>149594</v>
      </c>
      <c r="G18" s="21">
        <f t="shared" si="0"/>
        <v>-1164</v>
      </c>
      <c r="H18" s="42">
        <f t="shared" si="1"/>
        <v>5.1758764287191</v>
      </c>
      <c r="I18" s="22">
        <f t="shared" si="2"/>
        <v>3.907910745083359</v>
      </c>
    </row>
    <row r="19" spans="2:9" ht="15">
      <c r="B19" s="9" t="s">
        <v>11</v>
      </c>
      <c r="C19" s="7">
        <v>66358</v>
      </c>
      <c r="D19" s="7">
        <v>333882</v>
      </c>
      <c r="E19" s="7">
        <v>73646</v>
      </c>
      <c r="F19" s="7">
        <v>484909</v>
      </c>
      <c r="G19" s="10">
        <f t="shared" si="0"/>
        <v>7288</v>
      </c>
      <c r="H19" s="41">
        <f t="shared" si="1"/>
        <v>19.874686266405497</v>
      </c>
      <c r="I19" s="8">
        <f t="shared" si="2"/>
        <v>15.187591898686145</v>
      </c>
    </row>
    <row r="20" spans="2:9" ht="15">
      <c r="B20" s="19" t="s">
        <v>13</v>
      </c>
      <c r="C20" s="20">
        <v>24407</v>
      </c>
      <c r="D20" s="20">
        <v>164405</v>
      </c>
      <c r="E20" s="20">
        <v>21001</v>
      </c>
      <c r="F20" s="20">
        <v>188844</v>
      </c>
      <c r="G20" s="21">
        <f t="shared" si="0"/>
        <v>-3406</v>
      </c>
      <c r="H20" s="42">
        <f t="shared" si="1"/>
        <v>14.845655545755907</v>
      </c>
      <c r="I20" s="22">
        <f t="shared" si="2"/>
        <v>11.120819300586728</v>
      </c>
    </row>
    <row r="21" spans="2:9" ht="15">
      <c r="B21" s="9" t="s">
        <v>14</v>
      </c>
      <c r="C21" s="7">
        <v>19964</v>
      </c>
      <c r="D21" s="7">
        <v>72950</v>
      </c>
      <c r="E21" s="7">
        <v>15190</v>
      </c>
      <c r="F21" s="7">
        <v>89338</v>
      </c>
      <c r="G21" s="10">
        <f t="shared" si="0"/>
        <v>-4774</v>
      </c>
      <c r="H21" s="41">
        <f t="shared" si="1"/>
        <v>27.36668951336532</v>
      </c>
      <c r="I21" s="8">
        <f t="shared" si="2"/>
        <v>17.002843135060107</v>
      </c>
    </row>
    <row r="22" spans="2:9" ht="15">
      <c r="B22" s="19" t="s">
        <v>15</v>
      </c>
      <c r="C22" s="20">
        <v>31429</v>
      </c>
      <c r="D22" s="20">
        <v>119620</v>
      </c>
      <c r="E22" s="20">
        <v>26650</v>
      </c>
      <c r="F22" s="20">
        <v>147716</v>
      </c>
      <c r="G22" s="21">
        <f t="shared" si="0"/>
        <v>-4779</v>
      </c>
      <c r="H22" s="42">
        <f t="shared" si="1"/>
        <v>26.274034442400936</v>
      </c>
      <c r="I22" s="22">
        <f t="shared" si="2"/>
        <v>18.04137669582171</v>
      </c>
    </row>
    <row r="23" spans="2:9" ht="15">
      <c r="B23" s="9" t="s">
        <v>16</v>
      </c>
      <c r="C23" s="7">
        <v>29473</v>
      </c>
      <c r="D23" s="7">
        <v>95525</v>
      </c>
      <c r="E23" s="7">
        <v>26838</v>
      </c>
      <c r="F23" s="7">
        <v>124016</v>
      </c>
      <c r="G23" s="10">
        <f t="shared" si="0"/>
        <v>-2635</v>
      </c>
      <c r="H23" s="41">
        <f t="shared" si="1"/>
        <v>30.853703219052605</v>
      </c>
      <c r="I23" s="8">
        <f t="shared" si="2"/>
        <v>21.64075603147981</v>
      </c>
    </row>
    <row r="24" spans="2:9" ht="15">
      <c r="B24" s="19" t="s">
        <v>17</v>
      </c>
      <c r="C24" s="20">
        <v>4023</v>
      </c>
      <c r="D24" s="20">
        <v>93972</v>
      </c>
      <c r="E24" s="20">
        <v>3320</v>
      </c>
      <c r="F24" s="20">
        <v>106902</v>
      </c>
      <c r="G24" s="21">
        <f t="shared" si="0"/>
        <v>-703</v>
      </c>
      <c r="H24" s="42">
        <f t="shared" si="1"/>
        <v>4.281062444132295</v>
      </c>
      <c r="I24" s="22">
        <f t="shared" si="2"/>
        <v>3.1056481637387514</v>
      </c>
    </row>
    <row r="25" spans="2:9" ht="15">
      <c r="B25" s="9" t="s">
        <v>18</v>
      </c>
      <c r="C25" s="7">
        <v>14555</v>
      </c>
      <c r="D25" s="7">
        <v>144652</v>
      </c>
      <c r="E25" s="7">
        <v>13336</v>
      </c>
      <c r="F25" s="7">
        <v>177110</v>
      </c>
      <c r="G25" s="10">
        <f t="shared" si="0"/>
        <v>-1219</v>
      </c>
      <c r="H25" s="41">
        <f t="shared" si="1"/>
        <v>10.06208002654647</v>
      </c>
      <c r="I25" s="8">
        <f t="shared" si="2"/>
        <v>7.529783750211733</v>
      </c>
    </row>
    <row r="26" spans="2:9" ht="15">
      <c r="B26" s="19" t="s">
        <v>19</v>
      </c>
      <c r="C26" s="20">
        <v>3559</v>
      </c>
      <c r="D26" s="20">
        <v>42048</v>
      </c>
      <c r="E26" s="20">
        <v>2598</v>
      </c>
      <c r="F26" s="20">
        <v>49384</v>
      </c>
      <c r="G26" s="21">
        <f t="shared" si="0"/>
        <v>-961</v>
      </c>
      <c r="H26" s="42">
        <f t="shared" si="1"/>
        <v>8.464136225266362</v>
      </c>
      <c r="I26" s="22">
        <f t="shared" si="2"/>
        <v>5.26081321885631</v>
      </c>
    </row>
    <row r="27" spans="2:9" ht="15">
      <c r="B27" s="9" t="s">
        <v>20</v>
      </c>
      <c r="C27" s="7">
        <v>1806</v>
      </c>
      <c r="D27" s="7">
        <v>88039</v>
      </c>
      <c r="E27" s="7">
        <v>1551</v>
      </c>
      <c r="F27" s="7">
        <v>97213</v>
      </c>
      <c r="G27" s="10">
        <f t="shared" si="0"/>
        <v>-255</v>
      </c>
      <c r="H27" s="41">
        <f t="shared" si="1"/>
        <v>2.0513636002226288</v>
      </c>
      <c r="I27" s="8">
        <f t="shared" si="2"/>
        <v>1.5954656270251921</v>
      </c>
    </row>
    <row r="28" spans="2:9" ht="15">
      <c r="B28" s="19" t="s">
        <v>21</v>
      </c>
      <c r="C28" s="20">
        <v>14119</v>
      </c>
      <c r="D28" s="20">
        <v>65689</v>
      </c>
      <c r="E28" s="20">
        <v>10710</v>
      </c>
      <c r="F28" s="20">
        <v>80627</v>
      </c>
      <c r="G28" s="21">
        <f t="shared" si="0"/>
        <v>-3409</v>
      </c>
      <c r="H28" s="42">
        <f t="shared" si="1"/>
        <v>21.493705186560916</v>
      </c>
      <c r="I28" s="22">
        <f t="shared" si="2"/>
        <v>13.283391419747726</v>
      </c>
    </row>
    <row r="29" spans="2:9" ht="15">
      <c r="B29" s="9" t="s">
        <v>22</v>
      </c>
      <c r="C29" s="7">
        <v>12680</v>
      </c>
      <c r="D29" s="7">
        <v>79792</v>
      </c>
      <c r="E29" s="7">
        <v>11904</v>
      </c>
      <c r="F29" s="7">
        <v>108558</v>
      </c>
      <c r="G29" s="10">
        <f t="shared" si="0"/>
        <v>-776</v>
      </c>
      <c r="H29" s="41">
        <f t="shared" si="1"/>
        <v>15.891317425305795</v>
      </c>
      <c r="I29" s="8">
        <f t="shared" si="2"/>
        <v>10.965566793787653</v>
      </c>
    </row>
    <row r="30" spans="2:9" ht="15">
      <c r="B30" s="19" t="s">
        <v>23</v>
      </c>
      <c r="C30" s="20">
        <v>3274</v>
      </c>
      <c r="D30" s="20">
        <v>102204</v>
      </c>
      <c r="E30" s="20">
        <v>3327</v>
      </c>
      <c r="F30" s="20">
        <v>112588</v>
      </c>
      <c r="G30" s="21">
        <f t="shared" si="0"/>
        <v>53</v>
      </c>
      <c r="H30" s="42">
        <f t="shared" si="1"/>
        <v>3.2033971273139996</v>
      </c>
      <c r="I30" s="22">
        <f t="shared" si="2"/>
        <v>2.9550218495754432</v>
      </c>
    </row>
    <row r="31" spans="2:9" ht="15">
      <c r="B31" s="9" t="s">
        <v>24</v>
      </c>
      <c r="C31" s="7">
        <v>631</v>
      </c>
      <c r="D31" s="7">
        <v>91400</v>
      </c>
      <c r="E31" s="7">
        <v>921</v>
      </c>
      <c r="F31" s="7">
        <v>99286</v>
      </c>
      <c r="G31" s="10">
        <f t="shared" si="0"/>
        <v>290</v>
      </c>
      <c r="H31" s="41">
        <f t="shared" si="1"/>
        <v>0.6903719912472648</v>
      </c>
      <c r="I31" s="8">
        <f t="shared" si="2"/>
        <v>0.927623229861209</v>
      </c>
    </row>
    <row r="32" spans="2:9" s="11" customFormat="1" ht="15">
      <c r="B32" s="23" t="s">
        <v>42</v>
      </c>
      <c r="C32" s="24">
        <f>SUM(C8:C31)</f>
        <v>361263</v>
      </c>
      <c r="D32" s="24">
        <f>SUM(D8:D31)</f>
        <v>2384682</v>
      </c>
      <c r="E32" s="24">
        <f>SUM(E8:E31)</f>
        <v>330795</v>
      </c>
      <c r="F32" s="24">
        <f>SUM(F8:F31)</f>
        <v>2934373</v>
      </c>
      <c r="G32" s="25">
        <f t="shared" si="0"/>
        <v>-30468</v>
      </c>
      <c r="H32" s="43">
        <f t="shared" si="1"/>
        <v>15.14931550621844</v>
      </c>
      <c r="I32" s="26">
        <f t="shared" si="2"/>
        <v>11.273106725014168</v>
      </c>
    </row>
    <row r="33" spans="2:9" ht="15">
      <c r="B33" s="9" t="s">
        <v>44</v>
      </c>
      <c r="C33" s="7">
        <f>251+1667</f>
        <v>1918</v>
      </c>
      <c r="D33" s="7">
        <v>22712</v>
      </c>
      <c r="E33" s="7">
        <v>2030</v>
      </c>
      <c r="F33" s="7">
        <v>27449</v>
      </c>
      <c r="G33" s="10">
        <f t="shared" si="0"/>
        <v>112</v>
      </c>
      <c r="H33" s="41">
        <f t="shared" si="1"/>
        <v>8.444874955970413</v>
      </c>
      <c r="I33" s="8">
        <f t="shared" si="2"/>
        <v>7.395533534919305</v>
      </c>
    </row>
    <row r="34" spans="2:9" ht="15">
      <c r="B34" s="19" t="s">
        <v>25</v>
      </c>
      <c r="C34" s="20">
        <v>1130</v>
      </c>
      <c r="D34" s="20">
        <v>6765</v>
      </c>
      <c r="E34" s="20">
        <v>844</v>
      </c>
      <c r="F34" s="20">
        <v>8324</v>
      </c>
      <c r="G34" s="21">
        <f t="shared" si="0"/>
        <v>-286</v>
      </c>
      <c r="H34" s="42">
        <f t="shared" si="1"/>
        <v>16.70362158167036</v>
      </c>
      <c r="I34" s="22">
        <f t="shared" si="2"/>
        <v>10.139356078808266</v>
      </c>
    </row>
    <row r="35" spans="2:9" ht="15">
      <c r="B35" s="9" t="s">
        <v>26</v>
      </c>
      <c r="C35" s="7">
        <v>3135</v>
      </c>
      <c r="D35" s="7">
        <v>22770</v>
      </c>
      <c r="E35" s="7">
        <v>2710</v>
      </c>
      <c r="F35" s="7">
        <v>28111</v>
      </c>
      <c r="G35" s="10">
        <f t="shared" si="0"/>
        <v>-425</v>
      </c>
      <c r="H35" s="41">
        <f t="shared" si="1"/>
        <v>13.768115942028986</v>
      </c>
      <c r="I35" s="8">
        <f t="shared" si="2"/>
        <v>9.640354309700829</v>
      </c>
    </row>
    <row r="36" spans="2:9" ht="15">
      <c r="B36" s="19" t="s">
        <v>27</v>
      </c>
      <c r="C36" s="20">
        <v>2457</v>
      </c>
      <c r="D36" s="20">
        <v>11471</v>
      </c>
      <c r="E36" s="20">
        <v>2738</v>
      </c>
      <c r="F36" s="20">
        <v>15312</v>
      </c>
      <c r="G36" s="21">
        <f t="shared" si="0"/>
        <v>281</v>
      </c>
      <c r="H36" s="42">
        <f t="shared" si="1"/>
        <v>21.419231104524453</v>
      </c>
      <c r="I36" s="22">
        <f t="shared" si="2"/>
        <v>17.881400208986417</v>
      </c>
    </row>
    <row r="37" spans="2:9" ht="15">
      <c r="B37" s="9" t="s">
        <v>45</v>
      </c>
      <c r="C37" s="1">
        <v>932</v>
      </c>
      <c r="D37" s="1">
        <v>14657</v>
      </c>
      <c r="E37" s="7">
        <v>1051</v>
      </c>
      <c r="F37" s="7">
        <v>17443</v>
      </c>
      <c r="G37" s="10">
        <f t="shared" si="0"/>
        <v>119</v>
      </c>
      <c r="H37" s="41">
        <f t="shared" si="1"/>
        <v>6.358736439926315</v>
      </c>
      <c r="I37" s="8">
        <f t="shared" si="2"/>
        <v>6.025339677807716</v>
      </c>
    </row>
    <row r="38" spans="2:9" ht="15">
      <c r="B38" s="19" t="s">
        <v>28</v>
      </c>
      <c r="C38" s="20">
        <v>11322</v>
      </c>
      <c r="D38" s="20">
        <v>45335</v>
      </c>
      <c r="E38" s="20">
        <v>10992</v>
      </c>
      <c r="F38" s="20">
        <v>59981</v>
      </c>
      <c r="G38" s="21">
        <f t="shared" si="0"/>
        <v>-330</v>
      </c>
      <c r="H38" s="42">
        <f t="shared" si="1"/>
        <v>24.974081835226645</v>
      </c>
      <c r="I38" s="22">
        <f t="shared" si="2"/>
        <v>18.32580317100415</v>
      </c>
    </row>
    <row r="39" spans="2:9" ht="15">
      <c r="B39" s="9" t="s">
        <v>29</v>
      </c>
      <c r="C39" s="7">
        <v>977</v>
      </c>
      <c r="D39" s="7">
        <v>6792</v>
      </c>
      <c r="E39" s="7">
        <v>860</v>
      </c>
      <c r="F39" s="7">
        <v>9101</v>
      </c>
      <c r="G39" s="10">
        <f t="shared" si="0"/>
        <v>-117</v>
      </c>
      <c r="H39" s="41">
        <f t="shared" si="1"/>
        <v>14.38457008244994</v>
      </c>
      <c r="I39" s="8">
        <f t="shared" si="2"/>
        <v>9.449511042742555</v>
      </c>
    </row>
    <row r="40" spans="2:9" ht="15">
      <c r="B40" s="19" t="s">
        <v>30</v>
      </c>
      <c r="C40" s="20">
        <v>564</v>
      </c>
      <c r="D40" s="20">
        <v>3743</v>
      </c>
      <c r="E40" s="20">
        <v>475</v>
      </c>
      <c r="F40" s="20">
        <v>4641</v>
      </c>
      <c r="G40" s="21">
        <f t="shared" si="0"/>
        <v>-89</v>
      </c>
      <c r="H40" s="42">
        <f t="shared" si="1"/>
        <v>15.068127170718675</v>
      </c>
      <c r="I40" s="22">
        <f t="shared" si="2"/>
        <v>10.234863176039646</v>
      </c>
    </row>
    <row r="41" spans="2:9" ht="15">
      <c r="B41" s="9" t="s">
        <v>31</v>
      </c>
      <c r="C41" s="7">
        <v>4874</v>
      </c>
      <c r="D41" s="7">
        <v>18107</v>
      </c>
      <c r="E41" s="7">
        <v>5873</v>
      </c>
      <c r="F41" s="7">
        <v>24926</v>
      </c>
      <c r="G41" s="10">
        <f t="shared" si="0"/>
        <v>999</v>
      </c>
      <c r="H41" s="41">
        <f t="shared" si="1"/>
        <v>26.917766609598498</v>
      </c>
      <c r="I41" s="8">
        <f t="shared" si="2"/>
        <v>23.561742758565355</v>
      </c>
    </row>
    <row r="42" spans="2:9" ht="15">
      <c r="B42" s="19" t="s">
        <v>46</v>
      </c>
      <c r="C42" s="20">
        <f>1634+10354</f>
        <v>11988</v>
      </c>
      <c r="D42" s="20">
        <v>177004</v>
      </c>
      <c r="E42" s="20">
        <v>13254</v>
      </c>
      <c r="F42" s="20">
        <v>221313</v>
      </c>
      <c r="G42" s="21">
        <f t="shared" si="0"/>
        <v>1266</v>
      </c>
      <c r="H42" s="42">
        <f t="shared" si="1"/>
        <v>6.772728299925426</v>
      </c>
      <c r="I42" s="22">
        <f t="shared" si="2"/>
        <v>5.988803188244703</v>
      </c>
    </row>
    <row r="43" spans="2:9" ht="15">
      <c r="B43" s="9" t="s">
        <v>32</v>
      </c>
      <c r="C43" s="7">
        <v>3899</v>
      </c>
      <c r="D43" s="7">
        <v>26176</v>
      </c>
      <c r="E43" s="7">
        <v>3083</v>
      </c>
      <c r="F43" s="7">
        <v>32524</v>
      </c>
      <c r="G43" s="10">
        <f t="shared" si="0"/>
        <v>-816</v>
      </c>
      <c r="H43" s="41">
        <f t="shared" si="1"/>
        <v>14.895323960880196</v>
      </c>
      <c r="I43" s="8">
        <f t="shared" si="2"/>
        <v>9.479153855614316</v>
      </c>
    </row>
    <row r="44" spans="2:9" ht="15">
      <c r="B44" s="19" t="s">
        <v>33</v>
      </c>
      <c r="C44" s="20">
        <v>2317</v>
      </c>
      <c r="D44" s="20">
        <v>10755</v>
      </c>
      <c r="E44" s="20">
        <v>1799</v>
      </c>
      <c r="F44" s="20">
        <v>14656</v>
      </c>
      <c r="G44" s="21">
        <f t="shared" si="0"/>
        <v>-518</v>
      </c>
      <c r="H44" s="42">
        <f t="shared" si="1"/>
        <v>21.543468154346815</v>
      </c>
      <c r="I44" s="22">
        <f t="shared" si="2"/>
        <v>12.274836244541484</v>
      </c>
    </row>
    <row r="45" spans="2:9" ht="15">
      <c r="B45" s="9" t="s">
        <v>34</v>
      </c>
      <c r="C45" s="7">
        <v>17919</v>
      </c>
      <c r="D45" s="7">
        <v>58304</v>
      </c>
      <c r="E45" s="7">
        <v>18740</v>
      </c>
      <c r="F45" s="7">
        <v>82671</v>
      </c>
      <c r="G45" s="10">
        <f t="shared" si="0"/>
        <v>821</v>
      </c>
      <c r="H45" s="41">
        <f t="shared" si="1"/>
        <v>30.73374039517014</v>
      </c>
      <c r="I45" s="8">
        <f t="shared" si="2"/>
        <v>22.668166588041757</v>
      </c>
    </row>
    <row r="46" spans="2:9" ht="15">
      <c r="B46" s="19" t="s">
        <v>35</v>
      </c>
      <c r="C46" s="20">
        <v>4972</v>
      </c>
      <c r="D46" s="20">
        <v>14503</v>
      </c>
      <c r="E46" s="20">
        <v>5495</v>
      </c>
      <c r="F46" s="20">
        <v>21422</v>
      </c>
      <c r="G46" s="21">
        <f t="shared" si="0"/>
        <v>523</v>
      </c>
      <c r="H46" s="42">
        <f t="shared" si="1"/>
        <v>34.282562228504446</v>
      </c>
      <c r="I46" s="22">
        <f t="shared" si="2"/>
        <v>25.651199701241715</v>
      </c>
    </row>
    <row r="47" spans="2:9" ht="15">
      <c r="B47" s="9" t="s">
        <v>36</v>
      </c>
      <c r="C47" s="7">
        <v>2890</v>
      </c>
      <c r="D47" s="7">
        <v>11813</v>
      </c>
      <c r="E47" s="7">
        <v>3200</v>
      </c>
      <c r="F47" s="7">
        <v>17116</v>
      </c>
      <c r="G47" s="10">
        <f t="shared" si="0"/>
        <v>310</v>
      </c>
      <c r="H47" s="41">
        <f t="shared" si="1"/>
        <v>24.464572928130025</v>
      </c>
      <c r="I47" s="8">
        <f t="shared" si="2"/>
        <v>18.6959569992989</v>
      </c>
    </row>
    <row r="48" spans="2:9" ht="15">
      <c r="B48" s="19" t="s">
        <v>37</v>
      </c>
      <c r="C48" s="20">
        <v>3063</v>
      </c>
      <c r="D48" s="20">
        <v>27625</v>
      </c>
      <c r="E48" s="20">
        <v>2735</v>
      </c>
      <c r="F48" s="20">
        <v>34013</v>
      </c>
      <c r="G48" s="21">
        <f t="shared" si="0"/>
        <v>-328</v>
      </c>
      <c r="H48" s="42">
        <f t="shared" si="1"/>
        <v>11.087782805429864</v>
      </c>
      <c r="I48" s="22">
        <f t="shared" si="2"/>
        <v>8.041043130567724</v>
      </c>
    </row>
    <row r="49" spans="2:11" s="11" customFormat="1" ht="15">
      <c r="B49" s="27" t="s">
        <v>38</v>
      </c>
      <c r="C49" s="12">
        <f>SUM(C33:C48)</f>
        <v>74357</v>
      </c>
      <c r="D49" s="12">
        <f>SUM(D33:D48)</f>
        <v>478532</v>
      </c>
      <c r="E49" s="12">
        <f>SUM(E33:E48)</f>
        <v>75879</v>
      </c>
      <c r="F49" s="12">
        <f>SUM(F33:F48)</f>
        <v>619003</v>
      </c>
      <c r="G49" s="14">
        <f t="shared" si="0"/>
        <v>1522</v>
      </c>
      <c r="H49" s="44">
        <f t="shared" si="1"/>
        <v>15.538563774209457</v>
      </c>
      <c r="I49" s="13">
        <f t="shared" si="2"/>
        <v>12.258260460773212</v>
      </c>
      <c r="K49" s="32"/>
    </row>
    <row r="50" spans="2:9" s="11" customFormat="1" ht="15">
      <c r="B50" s="23" t="s">
        <v>51</v>
      </c>
      <c r="C50" s="24">
        <f>C51-C32</f>
        <v>164348</v>
      </c>
      <c r="D50" s="24">
        <f>D51-D32</f>
        <v>1536303</v>
      </c>
      <c r="E50" s="24">
        <f>E51-E32</f>
        <v>140413</v>
      </c>
      <c r="F50" s="24">
        <f>F51-F32</f>
        <v>1855111</v>
      </c>
      <c r="G50" s="25">
        <f t="shared" si="0"/>
        <v>-23935</v>
      </c>
      <c r="H50" s="43">
        <f t="shared" si="1"/>
        <v>10.697629308801714</v>
      </c>
      <c r="I50" s="26">
        <f t="shared" si="2"/>
        <v>7.568981047495271</v>
      </c>
    </row>
    <row r="51" spans="2:9" s="11" customFormat="1" ht="15">
      <c r="B51" s="33" t="s">
        <v>43</v>
      </c>
      <c r="C51" s="34">
        <f>75527+450084</f>
        <v>525611</v>
      </c>
      <c r="D51" s="34">
        <v>3920985</v>
      </c>
      <c r="E51" s="34">
        <v>471208</v>
      </c>
      <c r="F51" s="34">
        <v>4789484</v>
      </c>
      <c r="G51" s="35">
        <f t="shared" si="0"/>
        <v>-54403</v>
      </c>
      <c r="H51" s="44">
        <f t="shared" si="1"/>
        <v>13.40507551036283</v>
      </c>
      <c r="I51" s="13">
        <f t="shared" si="2"/>
        <v>9.838387600835498</v>
      </c>
    </row>
    <row r="52" spans="2:9" s="11" customFormat="1" ht="15">
      <c r="B52" s="28" t="s">
        <v>39</v>
      </c>
      <c r="C52" s="29">
        <v>18946</v>
      </c>
      <c r="D52" s="29">
        <v>1024231</v>
      </c>
      <c r="E52" s="29">
        <v>25520</v>
      </c>
      <c r="F52" s="29">
        <v>1150134</v>
      </c>
      <c r="G52" s="30">
        <f t="shared" si="0"/>
        <v>6574</v>
      </c>
      <c r="H52" s="45">
        <f t="shared" si="1"/>
        <v>1.8497780285892538</v>
      </c>
      <c r="I52" s="31">
        <f t="shared" si="2"/>
        <v>2.2188718879713147</v>
      </c>
    </row>
    <row r="53" ht="15">
      <c r="E53" s="1"/>
    </row>
    <row r="54" spans="2:10" ht="15" customHeight="1">
      <c r="B54" s="49" t="s">
        <v>40</v>
      </c>
      <c r="C54" s="49"/>
      <c r="D54" s="49"/>
      <c r="E54" s="49"/>
      <c r="F54" s="49"/>
      <c r="G54" s="49"/>
      <c r="H54" s="49"/>
      <c r="I54" s="49"/>
      <c r="J54" s="3"/>
    </row>
  </sheetData>
  <sheetProtection/>
  <mergeCells count="8">
    <mergeCell ref="B2:I2"/>
    <mergeCell ref="B3:I3"/>
    <mergeCell ref="B54:I54"/>
    <mergeCell ref="G6:G7"/>
    <mergeCell ref="H6:I6"/>
    <mergeCell ref="C7:D7"/>
    <mergeCell ref="E7:F7"/>
    <mergeCell ref="B6:B7"/>
  </mergeCells>
  <printOptions/>
  <pageMargins left="0.7874015748031497" right="0.3937007874015748" top="0.7480314960629921" bottom="0.7480314960629921" header="0.31496062992125984" footer="0.31496062992125984"/>
  <pageSetup fitToHeight="1" fitToWidth="1" horizontalDpi="300" verticalDpi="300" orientation="portrait" paperSize="8" scale="85"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dc:creator>
  <cp:keywords/>
  <dc:description/>
  <cp:lastModifiedBy>usuario</cp:lastModifiedBy>
  <cp:lastPrinted>2019-12-20T15:15:07Z</cp:lastPrinted>
  <dcterms:created xsi:type="dcterms:W3CDTF">2012-10-22T04:17:35Z</dcterms:created>
  <dcterms:modified xsi:type="dcterms:W3CDTF">2019-12-20T15:16:00Z</dcterms:modified>
  <cp:category/>
  <cp:version/>
  <cp:contentType/>
  <cp:contentStatus/>
</cp:coreProperties>
</file>