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Hoja1" sheetId="1" r:id="rId1"/>
  </sheets>
  <definedNames>
    <definedName name="_xlnm.Print_Titles" localSheetId="0">'Hoja1'!$2:$10</definedName>
  </definedNames>
  <calcPr fullCalcOnLoad="1"/>
</workbook>
</file>

<file path=xl/sharedStrings.xml><?xml version="1.0" encoding="utf-8"?>
<sst xmlns="http://schemas.openxmlformats.org/spreadsheetml/2006/main" count="86" uniqueCount="69">
  <si>
    <t>Almirante Brown</t>
  </si>
  <si>
    <t>Avellaneda</t>
  </si>
  <si>
    <t>Berazategui</t>
  </si>
  <si>
    <t>Brandsen</t>
  </si>
  <si>
    <t>Campana</t>
  </si>
  <si>
    <t>Cañuelas</t>
  </si>
  <si>
    <t>Escobar</t>
  </si>
  <si>
    <t>Esteban Echeverría</t>
  </si>
  <si>
    <t>Exaltación de la Cruz</t>
  </si>
  <si>
    <t>Ezeiza</t>
  </si>
  <si>
    <t>Florencio Varela</t>
  </si>
  <si>
    <t>General Las Heras</t>
  </si>
  <si>
    <t>General Rodríguez</t>
  </si>
  <si>
    <t>General San Martín</t>
  </si>
  <si>
    <t>Hurlingham</t>
  </si>
  <si>
    <t>Ituzaingó</t>
  </si>
  <si>
    <t>José C. Paz</t>
  </si>
  <si>
    <t>Lanús</t>
  </si>
  <si>
    <t>Lomas de Zamora</t>
  </si>
  <si>
    <t>Luján</t>
  </si>
  <si>
    <t>Malvinas Argentinas</t>
  </si>
  <si>
    <t>Marcos Paz</t>
  </si>
  <si>
    <t>Merlo</t>
  </si>
  <si>
    <t>Moreno</t>
  </si>
  <si>
    <t>Morón</t>
  </si>
  <si>
    <t>Pilar</t>
  </si>
  <si>
    <t>Presidente Perón</t>
  </si>
  <si>
    <t>Quilmes</t>
  </si>
  <si>
    <t>San Fernando</t>
  </si>
  <si>
    <t>San Isidro</t>
  </si>
  <si>
    <t>San Miguel</t>
  </si>
  <si>
    <t>San Vicente</t>
  </si>
  <si>
    <t>Tigre</t>
  </si>
  <si>
    <t>Tres de Febrero</t>
  </si>
  <si>
    <t>Vicente López</t>
  </si>
  <si>
    <t>Zárate</t>
  </si>
  <si>
    <t>Partido</t>
  </si>
  <si>
    <t>Población total</t>
  </si>
  <si>
    <t>Total País</t>
  </si>
  <si>
    <t>Notas:</t>
  </si>
  <si>
    <t>Ciudad Autónoma de Buenos Aires</t>
  </si>
  <si>
    <t>Total Región Metropolitana de Buenos Aires</t>
  </si>
  <si>
    <t>La Plata</t>
  </si>
  <si>
    <t>Berisso</t>
  </si>
  <si>
    <t>Ensenada</t>
  </si>
  <si>
    <t>La Matanza</t>
  </si>
  <si>
    <t>Total 24 partidos del Conurbano</t>
  </si>
  <si>
    <t>Total resto de la Región Metropolitana</t>
  </si>
  <si>
    <t>Total 40 partidos de la Región Metropolitana</t>
  </si>
  <si>
    <t>Total Área Metropolitana de Buenos Aires</t>
  </si>
  <si>
    <t>Total resto de la Provincia de Buenos Aires</t>
  </si>
  <si>
    <t>Total Provincia de Buenos Aires</t>
  </si>
  <si>
    <t>Región Metropolitana de Buenos Aires, Área Metropolitana de Buenos Aires, Provincia de Buenos Aires y Total país. Años 2001 y 2010</t>
  </si>
  <si>
    <t>Mujeres</t>
  </si>
  <si>
    <t>Varones</t>
  </si>
  <si>
    <t>Índice de masculinidad</t>
  </si>
  <si>
    <t>Población total por sexo e índice de masculinidad por año, según partido</t>
  </si>
  <si>
    <r>
      <t xml:space="preserve">Fuente: </t>
    </r>
    <r>
      <rPr>
        <sz val="9"/>
        <color indexed="8"/>
        <rFont val="Calibri"/>
        <family val="2"/>
      </rPr>
      <t>Elaboración propia en base a INDEC. Censo Nacional de Población, Hogares y Viviendas 2001 y 2010.</t>
    </r>
  </si>
  <si>
    <r>
      <rPr>
        <b/>
        <sz val="9"/>
        <rFont val="Calibri"/>
        <family val="2"/>
      </rPr>
      <t>El Índice de masculinidad</t>
    </r>
    <r>
      <rPr>
        <sz val="9"/>
        <rFont val="Calibri"/>
        <family val="2"/>
      </rPr>
      <t xml:space="preserve"> es la relación entre el número de hombres y de mujeres en una población dada,  expresada como el número de varones por cada 100 mujeres.</t>
    </r>
  </si>
  <si>
    <r>
      <rPr>
        <b/>
        <sz val="9"/>
        <rFont val="Calibri"/>
        <family val="2"/>
      </rPr>
      <t>Área Metropolitana de Buenos Aires:</t>
    </r>
    <r>
      <rPr>
        <sz val="9"/>
        <rFont val="Calibri"/>
        <family val="2"/>
      </rPr>
      <t xml:space="preserve"> Ciudad Autónoma de Buenos Aires + 24 partidos del Conurbano </t>
    </r>
  </si>
  <si>
    <r>
      <rPr>
        <b/>
        <sz val="9"/>
        <rFont val="Calibri"/>
        <family val="2"/>
      </rPr>
      <t>Región Metropolitana de Buenos Aires:</t>
    </r>
    <r>
      <rPr>
        <sz val="9"/>
        <rFont val="Calibri"/>
        <family val="2"/>
      </rPr>
      <t xml:space="preserve"> Ciudad Autónoma de Buenos Aires + 40 partidos del Conurbano</t>
    </r>
  </si>
  <si>
    <t>1RA. CORONA</t>
  </si>
  <si>
    <t>2DA. CORONA</t>
  </si>
  <si>
    <t>3RA. CORONA</t>
  </si>
  <si>
    <t>Población total por sexo e índice de masculinidad por año, según corona</t>
  </si>
  <si>
    <t xml:space="preserve"> La Matanza es un partido que por su extensión, disposición y heterogeneidad social interna se ubica en distintas coronas (1ra y 2da).</t>
  </si>
  <si>
    <r>
      <rPr>
        <b/>
        <sz val="9"/>
        <rFont val="Calibri"/>
        <family val="2"/>
      </rPr>
      <t>Primera corona:</t>
    </r>
    <r>
      <rPr>
        <sz val="9"/>
        <rFont val="Calibri"/>
        <family val="2"/>
      </rPr>
      <t> Es limítrofe con la Capital Federal; está formada por los siguientes partidos: Avellaneda, Lanús, Lomas de Zamora, Quilmes,  Tres de Febrero, General San Martín, Morón, Ituzaingó, Hurlingham, Vicente López, San Isidro y parte de la Matanza (desde la Av. General Paz hasta la calle Martín García Merou).  En general, tienen más de 300.000 hab. Sin embargo, la mayoría de estos partidos presentan, en los últimos años, un crecimiento poblacional relativamente bajo.</t>
    </r>
  </si>
  <si>
    <r>
      <rPr>
        <b/>
        <sz val="9"/>
        <rFont val="Calibri"/>
        <family val="2"/>
      </rPr>
      <t>Segunda corona: </t>
    </r>
    <r>
      <rPr>
        <sz val="9"/>
        <rFont val="Calibri"/>
        <family val="2"/>
      </rPr>
      <t>Está formada por los partidos de Almirante Brown, Berazategui, Esteban Echeverría, Ezeiza, Florencio Varela, Malvinas Argentinas, José C. Paz, San Miguel, Merlo, Moreno, San Fernando, Tigre y el sector de La Matanza comprendido entre la calle Martín García Merou y su límite con el partido de Marcos Paz. En estos partidos la mayor densidad de población urbana se encuentra cercana a las vías de los ferrocarriles y las rutas, porque son las zonas que primero se poblaron.</t>
    </r>
  </si>
  <si>
    <r>
      <rPr>
        <b/>
        <sz val="9"/>
        <rFont val="Calibri"/>
        <family val="2"/>
      </rPr>
      <t>Tercera corona:</t>
    </r>
    <r>
      <rPr>
        <sz val="9"/>
        <rFont val="Calibri"/>
        <family val="2"/>
      </rPr>
      <t> Son los partidos periféricos de la RMBA: Coronel Brandsen, Escobar, Gral. Las Heras, Pilar, General Rodríguez, Luján, Marcos Paz, Cañuelas, Presidente Perón, San Vicente, Zárate, Campana, Exaltación de la Cruz, La Plata, Berisso y Ensenada. En ellos la edificación urbana es discontinua, aunque tienen un alto crecimiento de población. Presentan un crecimiento urbano tentacular, a lo largo de las vías del ferrocarril y de las rutas, mucho más pronunciado que la segunda corona. Entre esas prolongaciones se extienden zonas de densidad urbana muy baja y extensas zonas rurales.  Si bien estos partidos son los menos poblados, son los que más crecen (tanto en población como en construcciones urbanas). Una variedad de actividades compiten por el uso del suelo: barrios precarios, huertas, viveros, parques industriales y  barrios cerrados, entre otros.</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</si>
</sst>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78">
    <font>
      <sz val="10"/>
      <name val="Arial"/>
      <family val="0"/>
    </font>
    <font>
      <sz val="11"/>
      <color indexed="8"/>
      <name val="Calibri"/>
      <family val="2"/>
    </font>
    <font>
      <sz val="10"/>
      <color indexed="8"/>
      <name val="Arial"/>
      <family val="2"/>
    </font>
    <font>
      <sz val="10"/>
      <color indexed="9"/>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9"/>
      <color indexed="8"/>
      <name val="Calibri"/>
      <family val="2"/>
    </font>
    <font>
      <sz val="9"/>
      <name val="Arial"/>
      <family val="2"/>
    </font>
    <font>
      <sz val="10"/>
      <color indexed="17"/>
      <name val="Arial"/>
      <family val="2"/>
    </font>
    <font>
      <b/>
      <sz val="11"/>
      <color indexed="8"/>
      <name val="Calibri"/>
      <family val="2"/>
    </font>
    <font>
      <sz val="11"/>
      <name val="Calibri"/>
      <family val="2"/>
    </font>
    <font>
      <b/>
      <i/>
      <sz val="11"/>
      <name val="Calibri"/>
      <family val="2"/>
    </font>
    <font>
      <sz val="12"/>
      <color indexed="8"/>
      <name val="Calibri"/>
      <family val="2"/>
    </font>
    <font>
      <b/>
      <sz val="11"/>
      <name val="Calibri"/>
      <family val="2"/>
    </font>
    <font>
      <sz val="11"/>
      <color indexed="60"/>
      <name val="Calibri"/>
      <family val="2"/>
    </font>
    <font>
      <b/>
      <sz val="9"/>
      <color indexed="8"/>
      <name val="Calibri"/>
      <family val="2"/>
    </font>
    <font>
      <b/>
      <sz val="14"/>
      <color indexed="8"/>
      <name val="Calibri"/>
      <family val="2"/>
    </font>
    <font>
      <b/>
      <sz val="9"/>
      <name val="Calibri"/>
      <family val="2"/>
    </font>
    <font>
      <b/>
      <sz val="11"/>
      <color indexed="9"/>
      <name val="Calibri"/>
      <family val="2"/>
    </font>
    <font>
      <b/>
      <sz val="15"/>
      <color indexed="56"/>
      <name val="Calibri"/>
      <family val="2"/>
    </font>
    <font>
      <sz val="11"/>
      <color indexed="17"/>
      <name val="Calibri"/>
      <family val="2"/>
    </font>
    <font>
      <sz val="9"/>
      <name val="Calibri"/>
      <family val="2"/>
    </font>
    <font>
      <sz val="18"/>
      <color indexed="56"/>
      <name val="Calibri Light"/>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1"/>
      <color rgb="FF006100"/>
      <name val="Calibri"/>
      <family val="2"/>
    </font>
    <font>
      <sz val="10"/>
      <color rgb="FF006100"/>
      <name val="Arial"/>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10"/>
      <color rgb="FFFA7D00"/>
      <name val="Arial"/>
      <family val="2"/>
    </font>
    <font>
      <sz val="11"/>
      <color rgb="FFFA7D00"/>
      <name val="Calibri"/>
      <family val="2"/>
    </font>
    <font>
      <b/>
      <sz val="11"/>
      <color theme="3"/>
      <name val="Arial"/>
      <family val="2"/>
    </font>
    <font>
      <b/>
      <sz val="11"/>
      <color theme="3"/>
      <name val="Calibri"/>
      <family val="2"/>
    </font>
    <font>
      <sz val="10"/>
      <color rgb="FF3F3F76"/>
      <name val="Arial"/>
      <family val="2"/>
    </font>
    <font>
      <sz val="11"/>
      <color rgb="FF3F3F76"/>
      <name val="Calibri"/>
      <family val="2"/>
    </font>
    <font>
      <sz val="10"/>
      <color rgb="FF9C0006"/>
      <name val="Arial"/>
      <family val="2"/>
    </font>
    <font>
      <sz val="11"/>
      <color rgb="FF9C0006"/>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sz val="10"/>
      <color rgb="FFFF0000"/>
      <name val="Arial"/>
      <family val="2"/>
    </font>
    <font>
      <sz val="11"/>
      <color rgb="FFFF0000"/>
      <name val="Calibri"/>
      <family val="2"/>
    </font>
    <font>
      <i/>
      <sz val="10"/>
      <color rgb="FF7F7F7F"/>
      <name val="Arial"/>
      <family val="2"/>
    </font>
    <font>
      <i/>
      <sz val="11"/>
      <color rgb="FF7F7F7F"/>
      <name val="Calibri"/>
      <family val="2"/>
    </font>
    <font>
      <b/>
      <sz val="13"/>
      <color theme="3"/>
      <name val="Arial"/>
      <family val="2"/>
    </font>
    <font>
      <b/>
      <sz val="13"/>
      <color theme="3"/>
      <name val="Calibri"/>
      <family val="2"/>
    </font>
    <font>
      <b/>
      <sz val="18"/>
      <color theme="3"/>
      <name val="Cambria"/>
      <family val="2"/>
    </font>
    <font>
      <sz val="18"/>
      <color theme="3"/>
      <name val="Calibri Light"/>
      <family val="2"/>
    </font>
    <font>
      <b/>
      <sz val="10"/>
      <color theme="1"/>
      <name val="Arial"/>
      <family val="2"/>
    </font>
    <font>
      <b/>
      <sz val="11"/>
      <color theme="1"/>
      <name val="Calibri"/>
      <family val="2"/>
    </font>
    <font>
      <sz val="11"/>
      <color theme="5" tint="-0.24997000396251678"/>
      <name val="Calibri"/>
      <family val="2"/>
    </font>
  </fonts>
  <fills count="6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C97531"/>
        <bgColor indexed="64"/>
      </patternFill>
    </fill>
    <fill>
      <patternFill patternType="solid">
        <fgColor rgb="FF3185C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color indexed="62"/>
      </top>
      <bottom style="double">
        <color indexed="62"/>
      </bottom>
    </border>
    <border>
      <left/>
      <right/>
      <top style="thin">
        <color theme="4"/>
      </top>
      <bottom style="double">
        <color theme="4"/>
      </bottom>
    </border>
    <border>
      <left/>
      <right/>
      <top/>
      <bottom style="thin"/>
    </border>
    <border>
      <left style="thin"/>
      <right/>
      <top/>
      <bottom/>
    </border>
    <border>
      <left/>
      <right style="thin"/>
      <top/>
      <bottom/>
    </border>
    <border>
      <left style="thin"/>
      <right/>
      <top/>
      <bottom style="thin"/>
    </border>
    <border>
      <left/>
      <right style="thin"/>
      <top/>
      <bottom style="thin"/>
    </border>
    <border>
      <left/>
      <right/>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45" fillId="2" borderId="0" applyNumberFormat="0" applyBorder="0" applyAlignment="0" applyProtection="0"/>
    <xf numFmtId="0" fontId="46" fillId="3" borderId="0" applyNumberFormat="0" applyBorder="0" applyAlignment="0" applyProtection="0"/>
    <xf numFmtId="0" fontId="2" fillId="4" borderId="0" applyNumberFormat="0" applyBorder="0" applyAlignment="0" applyProtection="0"/>
    <xf numFmtId="0" fontId="45" fillId="4" borderId="0" applyNumberFormat="0" applyBorder="0" applyAlignment="0" applyProtection="0"/>
    <xf numFmtId="0" fontId="46" fillId="5" borderId="0" applyNumberFormat="0" applyBorder="0" applyAlignment="0" applyProtection="0"/>
    <xf numFmtId="0" fontId="2" fillId="6" borderId="0" applyNumberFormat="0" applyBorder="0" applyAlignment="0" applyProtection="0"/>
    <xf numFmtId="0" fontId="45" fillId="6" borderId="0" applyNumberFormat="0" applyBorder="0" applyAlignment="0" applyProtection="0"/>
    <xf numFmtId="0" fontId="46" fillId="7" borderId="0" applyNumberFormat="0" applyBorder="0" applyAlignment="0" applyProtection="0"/>
    <xf numFmtId="0" fontId="2" fillId="8"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2" fillId="10" borderId="0" applyNumberFormat="0" applyBorder="0" applyAlignment="0" applyProtection="0"/>
    <xf numFmtId="0" fontId="45" fillId="11" borderId="0" applyNumberFormat="0" applyBorder="0" applyAlignment="0" applyProtection="0"/>
    <xf numFmtId="0" fontId="46" fillId="11" borderId="0" applyNumberFormat="0" applyBorder="0" applyAlignment="0" applyProtection="0"/>
    <xf numFmtId="0" fontId="2" fillId="12" borderId="0" applyNumberFormat="0" applyBorder="0" applyAlignment="0" applyProtection="0"/>
    <xf numFmtId="0" fontId="45" fillId="13" borderId="0" applyNumberFormat="0" applyBorder="0" applyAlignment="0" applyProtection="0"/>
    <xf numFmtId="0" fontId="46" fillId="13" borderId="0" applyNumberFormat="0" applyBorder="0" applyAlignment="0" applyProtection="0"/>
    <xf numFmtId="0" fontId="2" fillId="14" borderId="0" applyNumberFormat="0" applyBorder="0" applyAlignment="0" applyProtection="0"/>
    <xf numFmtId="0" fontId="45" fillId="15" borderId="0" applyNumberFormat="0" applyBorder="0" applyAlignment="0" applyProtection="0"/>
    <xf numFmtId="0" fontId="46" fillId="15" borderId="0" applyNumberFormat="0" applyBorder="0" applyAlignment="0" applyProtection="0"/>
    <xf numFmtId="0" fontId="2" fillId="16" borderId="0" applyNumberFormat="0" applyBorder="0" applyAlignment="0" applyProtection="0"/>
    <xf numFmtId="0" fontId="45" fillId="17" borderId="0" applyNumberFormat="0" applyBorder="0" applyAlignment="0" applyProtection="0"/>
    <xf numFmtId="0" fontId="46" fillId="17" borderId="0" applyNumberFormat="0" applyBorder="0" applyAlignment="0" applyProtection="0"/>
    <xf numFmtId="0" fontId="2" fillId="18"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2" fillId="8"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2" fillId="14" borderId="0" applyNumberFormat="0" applyBorder="0" applyAlignment="0" applyProtection="0"/>
    <xf numFmtId="0" fontId="45" fillId="21" borderId="0" applyNumberFormat="0" applyBorder="0" applyAlignment="0" applyProtection="0"/>
    <xf numFmtId="0" fontId="46" fillId="21" borderId="0" applyNumberFormat="0" applyBorder="0" applyAlignment="0" applyProtection="0"/>
    <xf numFmtId="0" fontId="2" fillId="22" borderId="0" applyNumberFormat="0" applyBorder="0" applyAlignment="0" applyProtection="0"/>
    <xf numFmtId="0" fontId="45" fillId="23" borderId="0" applyNumberFormat="0" applyBorder="0" applyAlignment="0" applyProtection="0"/>
    <xf numFmtId="0" fontId="46" fillId="23" borderId="0" applyNumberFormat="0" applyBorder="0" applyAlignment="0" applyProtection="0"/>
    <xf numFmtId="0" fontId="3" fillId="24" borderId="0" applyNumberFormat="0" applyBorder="0" applyAlignment="0" applyProtection="0"/>
    <xf numFmtId="0" fontId="47" fillId="25" borderId="0" applyNumberFormat="0" applyBorder="0" applyAlignment="0" applyProtection="0"/>
    <xf numFmtId="0" fontId="48" fillId="25" borderId="0" applyNumberFormat="0" applyBorder="0" applyAlignment="0" applyProtection="0"/>
    <xf numFmtId="0" fontId="3" fillId="16" borderId="0" applyNumberFormat="0" applyBorder="0" applyAlignment="0" applyProtection="0"/>
    <xf numFmtId="0" fontId="47" fillId="26" borderId="0" applyNumberFormat="0" applyBorder="0" applyAlignment="0" applyProtection="0"/>
    <xf numFmtId="0" fontId="48" fillId="26" borderId="0" applyNumberFormat="0" applyBorder="0" applyAlignment="0" applyProtection="0"/>
    <xf numFmtId="0" fontId="3" fillId="18" borderId="0" applyNumberFormat="0" applyBorder="0" applyAlignment="0" applyProtection="0"/>
    <xf numFmtId="0" fontId="47" fillId="18" borderId="0" applyNumberFormat="0" applyBorder="0" applyAlignment="0" applyProtection="0"/>
    <xf numFmtId="0" fontId="48" fillId="27" borderId="0" applyNumberFormat="0" applyBorder="0" applyAlignment="0" applyProtection="0"/>
    <xf numFmtId="0" fontId="3" fillId="28" borderId="0" applyNumberFormat="0" applyBorder="0" applyAlignment="0" applyProtection="0"/>
    <xf numFmtId="0" fontId="47" fillId="28" borderId="0" applyNumberFormat="0" applyBorder="0" applyAlignment="0" applyProtection="0"/>
    <xf numFmtId="0" fontId="48" fillId="29" borderId="0" applyNumberFormat="0" applyBorder="0" applyAlignment="0" applyProtection="0"/>
    <xf numFmtId="0" fontId="3" fillId="30" borderId="0" applyNumberFormat="0" applyBorder="0" applyAlignment="0" applyProtection="0"/>
    <xf numFmtId="0" fontId="47" fillId="31" borderId="0" applyNumberFormat="0" applyBorder="0" applyAlignment="0" applyProtection="0"/>
    <xf numFmtId="0" fontId="48" fillId="31" borderId="0" applyNumberFormat="0" applyBorder="0" applyAlignment="0" applyProtection="0"/>
    <xf numFmtId="0" fontId="3" fillId="32" borderId="0" applyNumberFormat="0" applyBorder="0" applyAlignment="0" applyProtection="0"/>
    <xf numFmtId="0" fontId="47" fillId="32" borderId="0" applyNumberFormat="0" applyBorder="0" applyAlignment="0" applyProtection="0"/>
    <xf numFmtId="0" fontId="48" fillId="33"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4" fillId="35" borderId="1" applyNumberFormat="0" applyAlignment="0" applyProtection="0"/>
    <xf numFmtId="0" fontId="51" fillId="36" borderId="2" applyNumberFormat="0" applyAlignment="0" applyProtection="0"/>
    <xf numFmtId="0" fontId="52" fillId="36" borderId="2" applyNumberFormat="0" applyAlignment="0" applyProtection="0"/>
    <xf numFmtId="0" fontId="5" fillId="37" borderId="3" applyNumberFormat="0" applyAlignment="0" applyProtection="0"/>
    <xf numFmtId="0" fontId="53" fillId="38" borderId="4" applyNumberFormat="0" applyAlignment="0" applyProtection="0"/>
    <xf numFmtId="0" fontId="54" fillId="38" borderId="4" applyNumberFormat="0" applyAlignment="0" applyProtection="0"/>
    <xf numFmtId="0" fontId="6" fillId="0" borderId="5" applyNumberFormat="0" applyFill="0" applyAlignment="0" applyProtection="0"/>
    <xf numFmtId="0" fontId="55" fillId="0" borderId="6" applyNumberFormat="0" applyFill="0" applyAlignment="0" applyProtection="0"/>
    <xf numFmtId="0" fontId="56" fillId="0" borderId="6" applyNumberFormat="0" applyFill="0" applyAlignment="0" applyProtection="0"/>
    <xf numFmtId="0" fontId="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 fillId="39" borderId="0" applyNumberFormat="0" applyBorder="0" applyAlignment="0" applyProtection="0"/>
    <xf numFmtId="0" fontId="47" fillId="40" borderId="0" applyNumberFormat="0" applyBorder="0" applyAlignment="0" applyProtection="0"/>
    <xf numFmtId="0" fontId="48" fillId="40" borderId="0" applyNumberFormat="0" applyBorder="0" applyAlignment="0" applyProtection="0"/>
    <xf numFmtId="0" fontId="3" fillId="41" borderId="0" applyNumberFormat="0" applyBorder="0" applyAlignment="0" applyProtection="0"/>
    <xf numFmtId="0" fontId="47" fillId="42" borderId="0" applyNumberFormat="0" applyBorder="0" applyAlignment="0" applyProtection="0"/>
    <xf numFmtId="0" fontId="48" fillId="42" borderId="0" applyNumberFormat="0" applyBorder="0" applyAlignment="0" applyProtection="0"/>
    <xf numFmtId="0" fontId="3" fillId="43" borderId="0" applyNumberFormat="0" applyBorder="0" applyAlignment="0" applyProtection="0"/>
    <xf numFmtId="0" fontId="47" fillId="44" borderId="0" applyNumberFormat="0" applyBorder="0" applyAlignment="0" applyProtection="0"/>
    <xf numFmtId="0" fontId="48" fillId="44" borderId="0" applyNumberFormat="0" applyBorder="0" applyAlignment="0" applyProtection="0"/>
    <xf numFmtId="0" fontId="3" fillId="28" borderId="0" applyNumberFormat="0" applyBorder="0" applyAlignment="0" applyProtection="0"/>
    <xf numFmtId="0" fontId="47" fillId="45" borderId="0" applyNumberFormat="0" applyBorder="0" applyAlignment="0" applyProtection="0"/>
    <xf numFmtId="0" fontId="48" fillId="45" borderId="0" applyNumberFormat="0" applyBorder="0" applyAlignment="0" applyProtection="0"/>
    <xf numFmtId="0" fontId="3" fillId="30" borderId="0" applyNumberFormat="0" applyBorder="0" applyAlignment="0" applyProtection="0"/>
    <xf numFmtId="0" fontId="47" fillId="46" borderId="0" applyNumberFormat="0" applyBorder="0" applyAlignment="0" applyProtection="0"/>
    <xf numFmtId="0" fontId="48" fillId="46" borderId="0" applyNumberFormat="0" applyBorder="0" applyAlignment="0" applyProtection="0"/>
    <xf numFmtId="0" fontId="3" fillId="47" borderId="0" applyNumberFormat="0" applyBorder="0" applyAlignment="0" applyProtection="0"/>
    <xf numFmtId="0" fontId="47" fillId="48" borderId="0" applyNumberFormat="0" applyBorder="0" applyAlignment="0" applyProtection="0"/>
    <xf numFmtId="0" fontId="48" fillId="48" borderId="0" applyNumberFormat="0" applyBorder="0" applyAlignment="0" applyProtection="0"/>
    <xf numFmtId="0" fontId="8" fillId="12" borderId="1" applyNumberFormat="0" applyAlignment="0" applyProtection="0"/>
    <xf numFmtId="0" fontId="59" fillId="49" borderId="2" applyNumberFormat="0" applyAlignment="0" applyProtection="0"/>
    <xf numFmtId="0" fontId="60" fillId="49" borderId="2" applyNumberFormat="0" applyAlignment="0" applyProtection="0"/>
    <xf numFmtId="0" fontId="9" fillId="4" borderId="0" applyNumberFormat="0" applyBorder="0" applyAlignment="0" applyProtection="0"/>
    <xf numFmtId="0" fontId="61" fillId="50" borderId="0" applyNumberFormat="0" applyBorder="0" applyAlignment="0" applyProtection="0"/>
    <xf numFmtId="0" fontId="62" fillId="5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51" borderId="0" applyNumberFormat="0" applyBorder="0" applyAlignment="0" applyProtection="0"/>
    <xf numFmtId="0" fontId="63" fillId="52" borderId="0" applyNumberFormat="0" applyBorder="0" applyAlignment="0" applyProtection="0"/>
    <xf numFmtId="0" fontId="64" fillId="52" borderId="0" applyNumberFormat="0" applyBorder="0" applyAlignment="0" applyProtection="0"/>
    <xf numFmtId="0" fontId="45" fillId="0" borderId="0">
      <alignment/>
      <protection/>
    </xf>
    <xf numFmtId="0" fontId="46" fillId="0" borderId="0">
      <alignment/>
      <protection/>
    </xf>
    <xf numFmtId="0" fontId="2" fillId="0" borderId="0">
      <alignment/>
      <protection/>
    </xf>
    <xf numFmtId="0" fontId="2" fillId="53" borderId="7" applyNumberFormat="0" applyFont="0" applyAlignment="0" applyProtection="0"/>
    <xf numFmtId="0" fontId="2" fillId="54" borderId="8" applyNumberFormat="0" applyFont="0" applyAlignment="0" applyProtection="0"/>
    <xf numFmtId="0" fontId="46" fillId="54" borderId="8" applyNumberFormat="0" applyFont="0" applyAlignment="0" applyProtection="0"/>
    <xf numFmtId="9" fontId="0" fillId="0" borderId="0" applyFont="0" applyFill="0" applyBorder="0" applyAlignment="0" applyProtection="0"/>
    <xf numFmtId="0" fontId="11" fillId="35" borderId="9" applyNumberFormat="0" applyAlignment="0" applyProtection="0"/>
    <xf numFmtId="0" fontId="65" fillId="36" borderId="10" applyNumberFormat="0" applyAlignment="0" applyProtection="0"/>
    <xf numFmtId="0" fontId="66" fillId="36" borderId="10" applyNumberFormat="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15" fillId="0" borderId="11" applyNumberFormat="0" applyFill="0" applyAlignment="0" applyProtection="0"/>
    <xf numFmtId="0" fontId="16" fillId="0" borderId="12" applyNumberFormat="0" applyFill="0" applyAlignment="0" applyProtection="0"/>
    <xf numFmtId="0" fontId="71" fillId="0" borderId="13" applyNumberFormat="0" applyFill="0" applyAlignment="0" applyProtection="0"/>
    <xf numFmtId="0" fontId="72" fillId="0" borderId="13" applyNumberFormat="0" applyFill="0" applyAlignment="0" applyProtection="0"/>
    <xf numFmtId="0" fontId="7" fillId="0" borderId="14" applyNumberFormat="0" applyFill="0" applyAlignment="0" applyProtection="0"/>
    <xf numFmtId="0" fontId="57" fillId="0" borderId="15" applyNumberFormat="0" applyFill="0" applyAlignment="0" applyProtection="0"/>
    <xf numFmtId="0" fontId="58" fillId="0" borderId="1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17" fillId="0" borderId="16" applyNumberFormat="0" applyFill="0" applyAlignment="0" applyProtection="0"/>
    <xf numFmtId="0" fontId="75" fillId="0" borderId="17" applyNumberFormat="0" applyFill="0" applyAlignment="0" applyProtection="0"/>
    <xf numFmtId="0" fontId="76" fillId="0" borderId="17" applyNumberFormat="0" applyFill="0" applyAlignment="0" applyProtection="0"/>
  </cellStyleXfs>
  <cellXfs count="94">
    <xf numFmtId="0" fontId="0" fillId="0" borderId="0" xfId="0" applyAlignment="1">
      <alignment/>
    </xf>
    <xf numFmtId="0" fontId="1" fillId="55" borderId="0" xfId="0" applyFont="1" applyFill="1" applyBorder="1" applyAlignment="1">
      <alignment vertical="top" wrapText="1" readingOrder="1"/>
    </xf>
    <xf numFmtId="0" fontId="21" fillId="55" borderId="0" xfId="0" applyFont="1" applyFill="1" applyAlignment="1">
      <alignment vertical="center" wrapText="1"/>
    </xf>
    <xf numFmtId="0" fontId="22" fillId="55" borderId="0" xfId="0" applyFont="1" applyFill="1" applyAlignment="1">
      <alignment/>
    </xf>
    <xf numFmtId="0" fontId="22" fillId="55" borderId="0" xfId="0" applyFont="1" applyFill="1" applyBorder="1" applyAlignment="1">
      <alignment/>
    </xf>
    <xf numFmtId="3" fontId="22" fillId="55" borderId="0" xfId="0" applyNumberFormat="1" applyFont="1" applyFill="1" applyAlignment="1">
      <alignment/>
    </xf>
    <xf numFmtId="3" fontId="21" fillId="55" borderId="0" xfId="114" applyNumberFormat="1" applyFont="1" applyFill="1" applyAlignment="1">
      <alignment horizontal="right"/>
      <protection/>
    </xf>
    <xf numFmtId="3" fontId="23" fillId="55" borderId="0" xfId="0" applyNumberFormat="1" applyFont="1" applyFill="1" applyBorder="1" applyAlignment="1">
      <alignment/>
    </xf>
    <xf numFmtId="0" fontId="24" fillId="55" borderId="0" xfId="0" applyFont="1" applyFill="1" applyAlignment="1">
      <alignment horizontal="center" vertical="center" wrapText="1"/>
    </xf>
    <xf numFmtId="0" fontId="25" fillId="0" borderId="0" xfId="0" applyFont="1" applyFill="1" applyBorder="1" applyAlignment="1">
      <alignment horizontal="left"/>
    </xf>
    <xf numFmtId="3" fontId="25" fillId="0" borderId="0" xfId="0" applyNumberFormat="1" applyFont="1" applyFill="1" applyBorder="1" applyAlignment="1">
      <alignment horizontal="right"/>
    </xf>
    <xf numFmtId="0" fontId="19" fillId="42" borderId="0" xfId="0" applyFont="1" applyFill="1" applyBorder="1" applyAlignment="1">
      <alignment/>
    </xf>
    <xf numFmtId="0" fontId="77" fillId="0" borderId="0" xfId="0" applyFont="1" applyFill="1" applyBorder="1" applyAlignment="1">
      <alignment/>
    </xf>
    <xf numFmtId="3" fontId="1" fillId="0" borderId="0" xfId="116" applyNumberFormat="1" applyFont="1" applyFill="1" applyBorder="1" applyAlignment="1">
      <alignment horizontal="right"/>
      <protection/>
    </xf>
    <xf numFmtId="3" fontId="1" fillId="0" borderId="0" xfId="0" applyNumberFormat="1" applyFont="1" applyFill="1" applyBorder="1" applyAlignment="1">
      <alignment horizontal="right"/>
    </xf>
    <xf numFmtId="3" fontId="1" fillId="56" borderId="0" xfId="116" applyNumberFormat="1" applyFont="1" applyFill="1" applyBorder="1" applyAlignment="1">
      <alignment horizontal="right"/>
      <protection/>
    </xf>
    <xf numFmtId="0" fontId="22" fillId="0" borderId="0" xfId="0" applyFont="1" applyFill="1" applyBorder="1" applyAlignment="1">
      <alignment/>
    </xf>
    <xf numFmtId="3" fontId="25" fillId="57" borderId="18" xfId="0" applyNumberFormat="1" applyFont="1" applyFill="1" applyBorder="1" applyAlignment="1">
      <alignment horizontal="right"/>
    </xf>
    <xf numFmtId="3" fontId="21" fillId="57" borderId="0" xfId="116" applyNumberFormat="1" applyFont="1" applyFill="1" applyBorder="1" applyAlignment="1">
      <alignment horizontal="right"/>
      <protection/>
    </xf>
    <xf numFmtId="3" fontId="21" fillId="57" borderId="0" xfId="0" applyNumberFormat="1" applyFont="1" applyFill="1" applyBorder="1" applyAlignment="1">
      <alignment horizontal="right"/>
    </xf>
    <xf numFmtId="3" fontId="25" fillId="57" borderId="0" xfId="0" applyNumberFormat="1" applyFont="1" applyFill="1" applyBorder="1" applyAlignment="1">
      <alignment horizontal="right"/>
    </xf>
    <xf numFmtId="0" fontId="22" fillId="0" borderId="19" xfId="0" applyFont="1" applyFill="1" applyBorder="1" applyAlignment="1">
      <alignment/>
    </xf>
    <xf numFmtId="0" fontId="22" fillId="0" borderId="20" xfId="0" applyFont="1" applyFill="1" applyBorder="1" applyAlignment="1">
      <alignment/>
    </xf>
    <xf numFmtId="0" fontId="24" fillId="55" borderId="0" xfId="0" applyFont="1" applyFill="1" applyAlignment="1">
      <alignment horizontal="center" vertical="center" wrapText="1"/>
    </xf>
    <xf numFmtId="0" fontId="24" fillId="55" borderId="0" xfId="0" applyFont="1" applyFill="1" applyAlignment="1">
      <alignment horizontal="center" vertical="center" wrapText="1"/>
    </xf>
    <xf numFmtId="0" fontId="22" fillId="56" borderId="19" xfId="0" applyFont="1" applyFill="1" applyBorder="1" applyAlignment="1">
      <alignment/>
    </xf>
    <xf numFmtId="0" fontId="22" fillId="56" borderId="19" xfId="0" applyFont="1" applyFill="1" applyBorder="1" applyAlignment="1">
      <alignment horizontal="left" wrapText="1"/>
    </xf>
    <xf numFmtId="0" fontId="25" fillId="57" borderId="19" xfId="0" applyFont="1" applyFill="1" applyBorder="1" applyAlignment="1">
      <alignment horizontal="left" wrapText="1"/>
    </xf>
    <xf numFmtId="0" fontId="25" fillId="57" borderId="19" xfId="0" applyFont="1" applyFill="1" applyBorder="1" applyAlignment="1">
      <alignment/>
    </xf>
    <xf numFmtId="0" fontId="25" fillId="57" borderId="21" xfId="0" applyFont="1" applyFill="1" applyBorder="1" applyAlignment="1">
      <alignment horizontal="left"/>
    </xf>
    <xf numFmtId="3" fontId="1" fillId="0" borderId="19" xfId="0" applyNumberFormat="1" applyFont="1" applyFill="1" applyBorder="1" applyAlignment="1">
      <alignment horizontal="right"/>
    </xf>
    <xf numFmtId="3" fontId="1" fillId="0" borderId="20" xfId="0" applyNumberFormat="1" applyFont="1" applyFill="1" applyBorder="1" applyAlignment="1">
      <alignment horizontal="right"/>
    </xf>
    <xf numFmtId="3" fontId="1" fillId="56" borderId="19" xfId="116" applyNumberFormat="1" applyFont="1" applyFill="1" applyBorder="1" applyAlignment="1">
      <alignment horizontal="right"/>
      <protection/>
    </xf>
    <xf numFmtId="3" fontId="1" fillId="56" borderId="20" xfId="116" applyNumberFormat="1" applyFont="1" applyFill="1" applyBorder="1" applyAlignment="1">
      <alignment horizontal="right"/>
      <protection/>
    </xf>
    <xf numFmtId="3" fontId="1" fillId="0" borderId="19" xfId="116" applyNumberFormat="1" applyFont="1" applyFill="1" applyBorder="1" applyAlignment="1">
      <alignment horizontal="right"/>
      <protection/>
    </xf>
    <xf numFmtId="3" fontId="1" fillId="0" borderId="20" xfId="116" applyNumberFormat="1" applyFont="1" applyFill="1" applyBorder="1" applyAlignment="1">
      <alignment horizontal="right"/>
      <protection/>
    </xf>
    <xf numFmtId="3" fontId="21" fillId="57" borderId="19" xfId="116" applyNumberFormat="1" applyFont="1" applyFill="1" applyBorder="1" applyAlignment="1">
      <alignment horizontal="right"/>
      <protection/>
    </xf>
    <xf numFmtId="3" fontId="25" fillId="57" borderId="19" xfId="0" applyNumberFormat="1" applyFont="1" applyFill="1" applyBorder="1" applyAlignment="1">
      <alignment horizontal="right"/>
    </xf>
    <xf numFmtId="3" fontId="21" fillId="57" borderId="19" xfId="0" applyNumberFormat="1" applyFont="1" applyFill="1" applyBorder="1" applyAlignment="1">
      <alignment horizontal="right"/>
    </xf>
    <xf numFmtId="3" fontId="25" fillId="57" borderId="21" xfId="0" applyNumberFormat="1" applyFont="1" applyFill="1" applyBorder="1" applyAlignment="1">
      <alignment horizontal="right"/>
    </xf>
    <xf numFmtId="0" fontId="21" fillId="55" borderId="0" xfId="0" applyFont="1" applyFill="1" applyBorder="1" applyAlignment="1">
      <alignment vertical="center" wrapText="1"/>
    </xf>
    <xf numFmtId="0" fontId="21" fillId="55" borderId="20" xfId="0" applyFont="1" applyFill="1" applyBorder="1" applyAlignment="1">
      <alignment vertical="center" wrapText="1"/>
    </xf>
    <xf numFmtId="0" fontId="22" fillId="55" borderId="20" xfId="0" applyFont="1" applyFill="1" applyBorder="1" applyAlignment="1">
      <alignment/>
    </xf>
    <xf numFmtId="1" fontId="54" fillId="40" borderId="21" xfId="0" applyNumberFormat="1" applyFont="1" applyFill="1" applyBorder="1" applyAlignment="1">
      <alignment horizontal="center" vertical="center" wrapText="1"/>
    </xf>
    <xf numFmtId="1" fontId="54" fillId="40" borderId="18" xfId="0" applyNumberFormat="1" applyFont="1" applyFill="1" applyBorder="1" applyAlignment="1">
      <alignment horizontal="center" vertical="center" wrapText="1"/>
    </xf>
    <xf numFmtId="1" fontId="54" fillId="40" borderId="22" xfId="0" applyNumberFormat="1" applyFont="1" applyFill="1" applyBorder="1" applyAlignment="1">
      <alignment horizontal="center" vertical="center" wrapText="1"/>
    </xf>
    <xf numFmtId="0" fontId="24" fillId="55" borderId="0" xfId="0" applyFont="1" applyFill="1" applyAlignment="1">
      <alignment horizontal="center" vertical="center" wrapText="1"/>
    </xf>
    <xf numFmtId="3" fontId="22" fillId="0" borderId="19" xfId="0" applyNumberFormat="1" applyFont="1" applyFill="1" applyBorder="1" applyAlignment="1">
      <alignment/>
    </xf>
    <xf numFmtId="3" fontId="22" fillId="0" borderId="0" xfId="0" applyNumberFormat="1" applyFont="1" applyFill="1" applyBorder="1" applyAlignment="1">
      <alignment/>
    </xf>
    <xf numFmtId="164" fontId="25" fillId="57" borderId="20" xfId="0" applyNumberFormat="1" applyFont="1" applyFill="1" applyBorder="1" applyAlignment="1">
      <alignment/>
    </xf>
    <xf numFmtId="165" fontId="21" fillId="57" borderId="20" xfId="116" applyNumberFormat="1" applyFont="1" applyFill="1" applyBorder="1" applyAlignment="1">
      <alignment horizontal="right"/>
      <protection/>
    </xf>
    <xf numFmtId="164" fontId="22" fillId="0" borderId="20" xfId="0" applyNumberFormat="1" applyFont="1" applyFill="1" applyBorder="1" applyAlignment="1">
      <alignment/>
    </xf>
    <xf numFmtId="3" fontId="0" fillId="0" borderId="0" xfId="0" applyNumberFormat="1" applyFill="1" applyBorder="1" applyAlignment="1">
      <alignment/>
    </xf>
    <xf numFmtId="164" fontId="22" fillId="56" borderId="20" xfId="0" applyNumberFormat="1" applyFont="1" applyFill="1" applyBorder="1" applyAlignment="1">
      <alignment/>
    </xf>
    <xf numFmtId="164" fontId="22" fillId="55" borderId="20" xfId="0" applyNumberFormat="1" applyFont="1" applyFill="1" applyBorder="1" applyAlignment="1">
      <alignment/>
    </xf>
    <xf numFmtId="164" fontId="21" fillId="55" borderId="20" xfId="114" applyNumberFormat="1" applyFont="1" applyFill="1" applyBorder="1" applyAlignment="1">
      <alignment horizontal="right"/>
      <protection/>
    </xf>
    <xf numFmtId="3" fontId="22" fillId="56" borderId="19" xfId="0" applyNumberFormat="1" applyFont="1" applyFill="1" applyBorder="1" applyAlignment="1">
      <alignment/>
    </xf>
    <xf numFmtId="3" fontId="22" fillId="56" borderId="0" xfId="0" applyNumberFormat="1" applyFont="1" applyFill="1" applyBorder="1" applyAlignment="1">
      <alignment/>
    </xf>
    <xf numFmtId="164" fontId="22" fillId="56" borderId="20" xfId="0" applyNumberFormat="1" applyFont="1" applyFill="1" applyBorder="1" applyAlignment="1">
      <alignment/>
    </xf>
    <xf numFmtId="3" fontId="0" fillId="56" borderId="0" xfId="0" applyNumberFormat="1" applyFill="1" applyBorder="1" applyAlignment="1">
      <alignment/>
    </xf>
    <xf numFmtId="3" fontId="25" fillId="57" borderId="0" xfId="0" applyNumberFormat="1" applyFont="1" applyFill="1" applyBorder="1" applyAlignment="1">
      <alignment/>
    </xf>
    <xf numFmtId="3" fontId="22" fillId="56" borderId="0" xfId="0" applyNumberFormat="1" applyFont="1" applyFill="1" applyBorder="1" applyAlignment="1">
      <alignment/>
    </xf>
    <xf numFmtId="3" fontId="22" fillId="55" borderId="0" xfId="0" applyNumberFormat="1" applyFont="1" applyFill="1" applyBorder="1" applyAlignment="1">
      <alignment/>
    </xf>
    <xf numFmtId="3" fontId="25" fillId="57" borderId="18" xfId="0" applyNumberFormat="1" applyFont="1" applyFill="1" applyBorder="1" applyAlignment="1">
      <alignment/>
    </xf>
    <xf numFmtId="0" fontId="22" fillId="55" borderId="23" xfId="0" applyFont="1" applyFill="1" applyBorder="1" applyAlignment="1">
      <alignment/>
    </xf>
    <xf numFmtId="3" fontId="25" fillId="0" borderId="23" xfId="0" applyNumberFormat="1" applyFont="1" applyFill="1" applyBorder="1" applyAlignment="1">
      <alignment horizontal="right"/>
    </xf>
    <xf numFmtId="0" fontId="33" fillId="0" borderId="0" xfId="0" applyFont="1" applyFill="1" applyBorder="1" applyAlignment="1">
      <alignment vertical="top" wrapText="1" readingOrder="1"/>
    </xf>
    <xf numFmtId="3" fontId="22" fillId="55" borderId="0" xfId="0" applyNumberFormat="1" applyFont="1" applyFill="1" applyBorder="1" applyAlignment="1">
      <alignment/>
    </xf>
    <xf numFmtId="0" fontId="19" fillId="58" borderId="0" xfId="0" applyFont="1" applyFill="1" applyBorder="1" applyAlignment="1">
      <alignment/>
    </xf>
    <xf numFmtId="0" fontId="22" fillId="55" borderId="24" xfId="0" applyFont="1" applyFill="1" applyBorder="1" applyAlignment="1">
      <alignment horizontal="left" wrapText="1"/>
    </xf>
    <xf numFmtId="3" fontId="22" fillId="55" borderId="19" xfId="0" applyNumberFormat="1" applyFont="1" applyFill="1" applyBorder="1" applyAlignment="1">
      <alignment/>
    </xf>
    <xf numFmtId="164" fontId="22" fillId="55" borderId="20" xfId="0" applyNumberFormat="1" applyFont="1" applyFill="1" applyBorder="1" applyAlignment="1">
      <alignment/>
    </xf>
    <xf numFmtId="0" fontId="25" fillId="57" borderId="24" xfId="0" applyFont="1" applyFill="1" applyBorder="1" applyAlignment="1">
      <alignment horizontal="left" wrapText="1"/>
    </xf>
    <xf numFmtId="3" fontId="25" fillId="57" borderId="19" xfId="0" applyNumberFormat="1" applyFont="1" applyFill="1" applyBorder="1" applyAlignment="1">
      <alignment/>
    </xf>
    <xf numFmtId="3" fontId="76" fillId="57" borderId="0" xfId="0" applyNumberFormat="1" applyFont="1" applyFill="1" applyBorder="1" applyAlignment="1">
      <alignment/>
    </xf>
    <xf numFmtId="165" fontId="76" fillId="57" borderId="20" xfId="0" applyNumberFormat="1" applyFont="1" applyFill="1" applyBorder="1" applyAlignment="1">
      <alignment/>
    </xf>
    <xf numFmtId="0" fontId="25" fillId="57" borderId="25" xfId="0" applyFont="1" applyFill="1" applyBorder="1" applyAlignment="1">
      <alignment horizontal="left"/>
    </xf>
    <xf numFmtId="3" fontId="25" fillId="57" borderId="21" xfId="0" applyNumberFormat="1" applyFont="1" applyFill="1" applyBorder="1" applyAlignment="1">
      <alignment/>
    </xf>
    <xf numFmtId="3" fontId="25" fillId="57" borderId="18" xfId="0" applyNumberFormat="1" applyFont="1" applyFill="1" applyBorder="1" applyAlignment="1">
      <alignment/>
    </xf>
    <xf numFmtId="164" fontId="25" fillId="57" borderId="22" xfId="0" applyNumberFormat="1" applyFont="1" applyFill="1" applyBorder="1" applyAlignment="1">
      <alignment/>
    </xf>
    <xf numFmtId="0" fontId="33" fillId="0" borderId="0" xfId="0" applyFont="1" applyFill="1" applyBorder="1" applyAlignment="1">
      <alignment vertical="top" wrapText="1" readingOrder="1"/>
    </xf>
    <xf numFmtId="0" fontId="27" fillId="55" borderId="0" xfId="0" applyFont="1" applyFill="1" applyBorder="1" applyAlignment="1">
      <alignment horizontal="left" wrapText="1"/>
    </xf>
    <xf numFmtId="1" fontId="54" fillId="40" borderId="26" xfId="0" applyNumberFormat="1" applyFont="1" applyFill="1" applyBorder="1" applyAlignment="1">
      <alignment horizontal="center" vertical="center" wrapText="1"/>
    </xf>
    <xf numFmtId="1" fontId="54" fillId="40" borderId="23" xfId="0" applyNumberFormat="1" applyFont="1" applyFill="1" applyBorder="1" applyAlignment="1">
      <alignment horizontal="center" vertical="center" wrapText="1"/>
    </xf>
    <xf numFmtId="1" fontId="54" fillId="40" borderId="27" xfId="0" applyNumberFormat="1" applyFont="1" applyFill="1" applyBorder="1" applyAlignment="1">
      <alignment horizontal="center" vertical="center" wrapText="1"/>
    </xf>
    <xf numFmtId="0" fontId="33" fillId="0" borderId="0" xfId="0" applyFont="1" applyFill="1" applyBorder="1" applyAlignment="1">
      <alignment vertical="top" wrapText="1" readingOrder="1"/>
    </xf>
    <xf numFmtId="0" fontId="33" fillId="0" borderId="0" xfId="0" applyFont="1" applyFill="1" applyBorder="1" applyAlignment="1">
      <alignment horizontal="justify" vertical="top" wrapText="1" readingOrder="1"/>
    </xf>
    <xf numFmtId="0" fontId="24" fillId="55" borderId="0" xfId="0" applyFont="1" applyFill="1" applyAlignment="1">
      <alignment horizontal="center" vertical="center" wrapText="1"/>
    </xf>
    <xf numFmtId="0" fontId="28" fillId="55" borderId="0" xfId="0" applyFont="1" applyFill="1" applyAlignment="1">
      <alignment horizontal="center" vertical="center" wrapText="1"/>
    </xf>
    <xf numFmtId="49" fontId="54" fillId="59" borderId="26" xfId="0" applyNumberFormat="1" applyFont="1" applyFill="1" applyBorder="1" applyAlignment="1">
      <alignment horizontal="center" vertical="center" wrapText="1"/>
    </xf>
    <xf numFmtId="49" fontId="54" fillId="59" borderId="21" xfId="0" applyNumberFormat="1" applyFont="1" applyFill="1" applyBorder="1" applyAlignment="1">
      <alignment horizontal="center" vertical="center" wrapText="1"/>
    </xf>
    <xf numFmtId="49" fontId="54" fillId="59" borderId="28" xfId="0" applyNumberFormat="1" applyFont="1" applyFill="1" applyBorder="1" applyAlignment="1">
      <alignment horizontal="center" vertical="center" wrapText="1"/>
    </xf>
    <xf numFmtId="49" fontId="54" fillId="59" borderId="25" xfId="0" applyNumberFormat="1" applyFont="1" applyFill="1" applyBorder="1" applyAlignment="1">
      <alignment horizontal="center" vertical="center" wrapText="1"/>
    </xf>
    <xf numFmtId="0" fontId="29" fillId="0" borderId="0" xfId="0" applyFont="1" applyFill="1" applyBorder="1" applyAlignment="1">
      <alignment vertical="top" wrapText="1" readingOrder="1"/>
    </xf>
  </cellXfs>
  <cellStyles count="129">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1 3" xfId="53"/>
    <cellStyle name="60% - Énfasis2" xfId="54"/>
    <cellStyle name="60% - Énfasis2 2" xfId="55"/>
    <cellStyle name="60% - Énfasis2 3" xfId="56"/>
    <cellStyle name="60% - Énfasis3" xfId="57"/>
    <cellStyle name="60% - Énfasis3 2" xfId="58"/>
    <cellStyle name="60% - Énfasis3 3" xfId="59"/>
    <cellStyle name="60% - Énfasis4" xfId="60"/>
    <cellStyle name="60% - Énfasis4 2" xfId="61"/>
    <cellStyle name="60% - Énfasis4 3" xfId="62"/>
    <cellStyle name="60% - Énfasis5" xfId="63"/>
    <cellStyle name="60% - Énfasis5 2" xfId="64"/>
    <cellStyle name="60% - Énfasis5 3" xfId="65"/>
    <cellStyle name="60% - Énfasis6" xfId="66"/>
    <cellStyle name="60% - Énfasis6 2" xfId="67"/>
    <cellStyle name="60% - Énfasis6 3" xfId="68"/>
    <cellStyle name="Buena" xfId="69"/>
    <cellStyle name="Buena 2" xfId="70"/>
    <cellStyle name="Cálculo" xfId="71"/>
    <cellStyle name="Cálculo 2" xfId="72"/>
    <cellStyle name="Cálculo 3" xfId="73"/>
    <cellStyle name="Celda de comprobación" xfId="74"/>
    <cellStyle name="Celda de comprobación 2" xfId="75"/>
    <cellStyle name="Celda de comprobación 3" xfId="76"/>
    <cellStyle name="Celda vinculada" xfId="77"/>
    <cellStyle name="Celda vinculada 2" xfId="78"/>
    <cellStyle name="Celda vinculada 3" xfId="79"/>
    <cellStyle name="Encabezado 4" xfId="80"/>
    <cellStyle name="Encabezado 4 2" xfId="81"/>
    <cellStyle name="Encabezado 4 3" xfId="82"/>
    <cellStyle name="Énfasis1" xfId="83"/>
    <cellStyle name="Énfasis1 2" xfId="84"/>
    <cellStyle name="Énfasis1 3" xfId="85"/>
    <cellStyle name="Énfasis2" xfId="86"/>
    <cellStyle name="Énfasis2 2" xfId="87"/>
    <cellStyle name="Énfasis2 3" xfId="88"/>
    <cellStyle name="Énfasis3" xfId="89"/>
    <cellStyle name="Énfasis3 2" xfId="90"/>
    <cellStyle name="Énfasis3 3" xfId="91"/>
    <cellStyle name="Énfasis4" xfId="92"/>
    <cellStyle name="Énfasis4 2" xfId="93"/>
    <cellStyle name="Énfasis4 3" xfId="94"/>
    <cellStyle name="Énfasis5" xfId="95"/>
    <cellStyle name="Énfasis5 2" xfId="96"/>
    <cellStyle name="Énfasis5 3" xfId="97"/>
    <cellStyle name="Énfasis6" xfId="98"/>
    <cellStyle name="Énfasis6 2" xfId="99"/>
    <cellStyle name="Énfasis6 3" xfId="100"/>
    <cellStyle name="Entrada" xfId="101"/>
    <cellStyle name="Entrada 2" xfId="102"/>
    <cellStyle name="Entrada 3" xfId="103"/>
    <cellStyle name="Incorrecto" xfId="104"/>
    <cellStyle name="Incorrecto 2" xfId="105"/>
    <cellStyle name="Incorrecto 3" xfId="106"/>
    <cellStyle name="Comma" xfId="107"/>
    <cellStyle name="Comma [0]" xfId="108"/>
    <cellStyle name="Currency" xfId="109"/>
    <cellStyle name="Currency [0]" xfId="110"/>
    <cellStyle name="Neutral" xfId="111"/>
    <cellStyle name="Neutral 2" xfId="112"/>
    <cellStyle name="Neutral 3" xfId="113"/>
    <cellStyle name="Normal 2" xfId="114"/>
    <cellStyle name="Normal 3" xfId="115"/>
    <cellStyle name="Normal_Hoja1" xfId="116"/>
    <cellStyle name="Notas" xfId="117"/>
    <cellStyle name="Notas 2" xfId="118"/>
    <cellStyle name="Notas 3" xfId="119"/>
    <cellStyle name="Percent" xfId="120"/>
    <cellStyle name="Salida" xfId="121"/>
    <cellStyle name="Salida 2" xfId="122"/>
    <cellStyle name="Salida 3" xfId="123"/>
    <cellStyle name="Texto de advertencia" xfId="124"/>
    <cellStyle name="Texto de advertencia 2" xfId="125"/>
    <cellStyle name="Texto de advertencia 3" xfId="126"/>
    <cellStyle name="Texto explicativo" xfId="127"/>
    <cellStyle name="Texto explicativo 2" xfId="128"/>
    <cellStyle name="Texto explicativo 3" xfId="129"/>
    <cellStyle name="Título" xfId="130"/>
    <cellStyle name="Título 1" xfId="131"/>
    <cellStyle name="Título 2" xfId="132"/>
    <cellStyle name="Título 2 2" xfId="133"/>
    <cellStyle name="Título 2 3" xfId="134"/>
    <cellStyle name="Título 3" xfId="135"/>
    <cellStyle name="Título 3 2" xfId="136"/>
    <cellStyle name="Título 3 3" xfId="137"/>
    <cellStyle name="Título 4" xfId="138"/>
    <cellStyle name="Título 5" xfId="139"/>
    <cellStyle name="Total" xfId="140"/>
    <cellStyle name="Total 2" xfId="141"/>
    <cellStyle name="Total 3"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457200</xdr:colOff>
      <xdr:row>63</xdr:row>
      <xdr:rowOff>19050</xdr:rowOff>
    </xdr:from>
    <xdr:to>
      <xdr:col>21</xdr:col>
      <xdr:colOff>95250</xdr:colOff>
      <xdr:row>83</xdr:row>
      <xdr:rowOff>9525</xdr:rowOff>
    </xdr:to>
    <xdr:pic>
      <xdr:nvPicPr>
        <xdr:cNvPr id="1" name="Imagen 2"/>
        <xdr:cNvPicPr preferRelativeResize="1">
          <a:picLocks noChangeAspect="1"/>
        </xdr:cNvPicPr>
      </xdr:nvPicPr>
      <xdr:blipFill>
        <a:blip r:embed="rId1"/>
        <a:stretch>
          <a:fillRect/>
        </a:stretch>
      </xdr:blipFill>
      <xdr:spPr>
        <a:xfrm>
          <a:off x="10706100" y="12325350"/>
          <a:ext cx="8020050" cy="585787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CB">
      <a:dk1>
        <a:sysClr val="windowText" lastClr="000000"/>
      </a:dk1>
      <a:lt1>
        <a:sysClr val="window" lastClr="FFFFFF"/>
      </a:lt1>
      <a:dk2>
        <a:srgbClr val="1F497D"/>
      </a:dk2>
      <a:lt2>
        <a:srgbClr val="EEECE1"/>
      </a:lt2>
      <a:accent1>
        <a:srgbClr val="3185C9"/>
      </a:accent1>
      <a:accent2>
        <a:srgbClr val="C97531"/>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85"/>
  <sheetViews>
    <sheetView showGridLines="0" tabSelected="1" zoomScalePageLayoutView="0" workbookViewId="0" topLeftCell="A1">
      <selection activeCell="B2" sqref="B2:J2"/>
    </sheetView>
  </sheetViews>
  <sheetFormatPr defaultColWidth="11.421875" defaultRowHeight="12.75"/>
  <cols>
    <col min="1" max="1" width="11.421875" style="3" customWidth="1"/>
    <col min="2" max="2" width="41.00390625" style="3" customWidth="1"/>
    <col min="3" max="6" width="12.8515625" style="3" customWidth="1"/>
    <col min="7" max="7" width="11.421875" style="3" customWidth="1"/>
    <col min="8" max="8" width="14.00390625" style="3" customWidth="1"/>
    <col min="9" max="9" width="11.421875" style="3" customWidth="1"/>
    <col min="10" max="10" width="13.00390625" style="3" customWidth="1"/>
    <col min="11" max="16384" width="11.421875" style="3" customWidth="1"/>
  </cols>
  <sheetData>
    <row r="2" spans="2:10" s="2" customFormat="1" ht="15" customHeight="1">
      <c r="B2" s="88" t="s">
        <v>56</v>
      </c>
      <c r="C2" s="88"/>
      <c r="D2" s="88"/>
      <c r="E2" s="88"/>
      <c r="F2" s="88"/>
      <c r="G2" s="88"/>
      <c r="H2" s="88"/>
      <c r="I2" s="88"/>
      <c r="J2" s="88"/>
    </row>
    <row r="3" spans="2:10" s="2" customFormat="1" ht="15" customHeight="1">
      <c r="B3" s="87" t="s">
        <v>52</v>
      </c>
      <c r="C3" s="87"/>
      <c r="D3" s="87"/>
      <c r="E3" s="87"/>
      <c r="F3" s="87"/>
      <c r="G3" s="87"/>
      <c r="H3" s="87"/>
      <c r="I3" s="87"/>
      <c r="J3" s="87"/>
    </row>
    <row r="4" spans="2:8" s="2" customFormat="1" ht="15" customHeight="1">
      <c r="B4" s="8"/>
      <c r="C4" s="23"/>
      <c r="D4" s="24"/>
      <c r="E4" s="24"/>
      <c r="F4" s="24"/>
      <c r="G4" s="23"/>
      <c r="H4" s="8"/>
    </row>
    <row r="5" spans="2:10" s="2" customFormat="1" ht="4.5" customHeight="1">
      <c r="B5" s="68"/>
      <c r="C5" s="11"/>
      <c r="D5" s="11"/>
      <c r="E5" s="11"/>
      <c r="F5" s="11"/>
      <c r="G5" s="11"/>
      <c r="H5" s="11"/>
      <c r="I5" s="11"/>
      <c r="J5" s="11"/>
    </row>
    <row r="6" spans="2:10" s="2" customFormat="1" ht="15" customHeight="1">
      <c r="B6" s="89" t="s">
        <v>36</v>
      </c>
      <c r="C6" s="82">
        <v>2001</v>
      </c>
      <c r="D6" s="83"/>
      <c r="E6" s="83"/>
      <c r="F6" s="84"/>
      <c r="G6" s="82">
        <v>2010</v>
      </c>
      <c r="H6" s="83"/>
      <c r="I6" s="83"/>
      <c r="J6" s="84"/>
    </row>
    <row r="7" spans="2:10" s="2" customFormat="1" ht="32.25" customHeight="1">
      <c r="B7" s="90"/>
      <c r="C7" s="43" t="s">
        <v>37</v>
      </c>
      <c r="D7" s="44" t="s">
        <v>53</v>
      </c>
      <c r="E7" s="44" t="s">
        <v>54</v>
      </c>
      <c r="F7" s="45" t="s">
        <v>55</v>
      </c>
      <c r="G7" s="43" t="s">
        <v>37</v>
      </c>
      <c r="H7" s="44" t="s">
        <v>53</v>
      </c>
      <c r="I7" s="44" t="s">
        <v>54</v>
      </c>
      <c r="J7" s="45" t="s">
        <v>55</v>
      </c>
    </row>
    <row r="8" spans="2:10" s="2" customFormat="1" ht="14.25" customHeight="1">
      <c r="B8" s="21" t="s">
        <v>40</v>
      </c>
      <c r="C8" s="47">
        <v>2776138</v>
      </c>
      <c r="D8" s="48">
        <v>1517680</v>
      </c>
      <c r="E8" s="48">
        <v>1258458</v>
      </c>
      <c r="F8" s="51">
        <v>82.91985135206367</v>
      </c>
      <c r="G8" s="47">
        <v>2890151</v>
      </c>
      <c r="H8" s="48">
        <v>1560470</v>
      </c>
      <c r="I8" s="48">
        <v>1329681</v>
      </c>
      <c r="J8" s="51">
        <v>85.2102892077387</v>
      </c>
    </row>
    <row r="9" spans="2:10" s="2" customFormat="1" ht="14.25" customHeight="1">
      <c r="B9" s="21"/>
      <c r="C9" s="30"/>
      <c r="D9" s="14"/>
      <c r="E9" s="14"/>
      <c r="F9" s="31"/>
      <c r="G9" s="30"/>
      <c r="H9" s="40"/>
      <c r="I9" s="40"/>
      <c r="J9" s="41"/>
    </row>
    <row r="10" spans="1:10" ht="15">
      <c r="A10" s="4"/>
      <c r="B10" s="25" t="s">
        <v>0</v>
      </c>
      <c r="C10" s="56">
        <v>515556</v>
      </c>
      <c r="D10" s="57">
        <v>263102</v>
      </c>
      <c r="E10" s="57">
        <v>252454</v>
      </c>
      <c r="F10" s="58">
        <v>95.95290039604411</v>
      </c>
      <c r="G10" s="56">
        <v>552902</v>
      </c>
      <c r="H10" s="59">
        <v>282655</v>
      </c>
      <c r="I10" s="57">
        <v>270247</v>
      </c>
      <c r="J10" s="58">
        <v>89.60063701277262</v>
      </c>
    </row>
    <row r="11" spans="1:10" ht="15">
      <c r="A11" s="4"/>
      <c r="B11" s="21" t="s">
        <v>1</v>
      </c>
      <c r="C11" s="47">
        <v>328980</v>
      </c>
      <c r="D11" s="48">
        <v>173530</v>
      </c>
      <c r="E11" s="48">
        <v>155450</v>
      </c>
      <c r="F11" s="51">
        <v>89.58105226761943</v>
      </c>
      <c r="G11" s="47">
        <v>342677</v>
      </c>
      <c r="H11" s="52">
        <v>180413</v>
      </c>
      <c r="I11" s="48">
        <v>162264</v>
      </c>
      <c r="J11" s="51">
        <v>87.58180856100482</v>
      </c>
    </row>
    <row r="12" spans="1:10" ht="15">
      <c r="A12" s="4"/>
      <c r="B12" s="25" t="s">
        <v>2</v>
      </c>
      <c r="C12" s="56">
        <v>287913</v>
      </c>
      <c r="D12" s="57">
        <v>146750</v>
      </c>
      <c r="E12" s="57">
        <v>141163</v>
      </c>
      <c r="F12" s="58">
        <v>96.19284497444633</v>
      </c>
      <c r="G12" s="56">
        <v>324244</v>
      </c>
      <c r="H12" s="59">
        <v>165636</v>
      </c>
      <c r="I12" s="57">
        <v>158608</v>
      </c>
      <c r="J12" s="58">
        <v>89.9403036366559</v>
      </c>
    </row>
    <row r="13" spans="1:10" ht="15">
      <c r="A13" s="4"/>
      <c r="B13" s="21" t="s">
        <v>7</v>
      </c>
      <c r="C13" s="47">
        <v>243974</v>
      </c>
      <c r="D13" s="48">
        <v>123864</v>
      </c>
      <c r="E13" s="48">
        <v>120110</v>
      </c>
      <c r="F13" s="51">
        <v>96.9692566040173</v>
      </c>
      <c r="G13" s="47">
        <v>300959</v>
      </c>
      <c r="H13" s="52">
        <v>152979</v>
      </c>
      <c r="I13" s="48">
        <v>147980</v>
      </c>
      <c r="J13" s="51">
        <v>90.76711637169382</v>
      </c>
    </row>
    <row r="14" spans="1:10" ht="15">
      <c r="A14" s="4"/>
      <c r="B14" s="25" t="s">
        <v>9</v>
      </c>
      <c r="C14" s="56">
        <v>118807</v>
      </c>
      <c r="D14" s="57">
        <v>59470</v>
      </c>
      <c r="E14" s="57">
        <v>59337</v>
      </c>
      <c r="F14" s="58">
        <v>99.77635782747603</v>
      </c>
      <c r="G14" s="56">
        <v>163722</v>
      </c>
      <c r="H14" s="59">
        <v>81820</v>
      </c>
      <c r="I14" s="57">
        <v>81902</v>
      </c>
      <c r="J14" s="58">
        <v>95.75696104711537</v>
      </c>
    </row>
    <row r="15" spans="1:10" ht="15">
      <c r="A15" s="4"/>
      <c r="B15" s="21" t="s">
        <v>10</v>
      </c>
      <c r="C15" s="47">
        <v>348970</v>
      </c>
      <c r="D15" s="48">
        <v>174380</v>
      </c>
      <c r="E15" s="48">
        <v>174590</v>
      </c>
      <c r="F15" s="51">
        <v>100.12042665443283</v>
      </c>
      <c r="G15" s="47">
        <v>426005</v>
      </c>
      <c r="H15" s="52">
        <v>213096</v>
      </c>
      <c r="I15" s="48">
        <v>212909</v>
      </c>
      <c r="J15" s="51">
        <v>91.04912849952161</v>
      </c>
    </row>
    <row r="16" spans="1:10" ht="15">
      <c r="A16" s="4"/>
      <c r="B16" s="25" t="s">
        <v>13</v>
      </c>
      <c r="C16" s="56">
        <v>403107</v>
      </c>
      <c r="D16" s="57">
        <v>210023</v>
      </c>
      <c r="E16" s="57">
        <v>193084</v>
      </c>
      <c r="F16" s="58">
        <v>91.93469286697172</v>
      </c>
      <c r="G16" s="56">
        <v>414196</v>
      </c>
      <c r="H16" s="59">
        <v>216102</v>
      </c>
      <c r="I16" s="57">
        <v>198094</v>
      </c>
      <c r="J16" s="58">
        <v>96.73223122127874</v>
      </c>
    </row>
    <row r="17" spans="1:10" ht="15">
      <c r="A17" s="4"/>
      <c r="B17" s="21" t="s">
        <v>14</v>
      </c>
      <c r="C17" s="47">
        <v>172245</v>
      </c>
      <c r="D17" s="48">
        <v>88862</v>
      </c>
      <c r="E17" s="48">
        <v>83383</v>
      </c>
      <c r="F17" s="51">
        <v>93.83425986360874</v>
      </c>
      <c r="G17" s="47">
        <v>181241</v>
      </c>
      <c r="H17" s="52">
        <v>93963</v>
      </c>
      <c r="I17" s="48">
        <v>87278</v>
      </c>
      <c r="J17" s="51">
        <v>100.10021999511123</v>
      </c>
    </row>
    <row r="18" spans="1:10" ht="15">
      <c r="A18" s="4"/>
      <c r="B18" s="25" t="s">
        <v>15</v>
      </c>
      <c r="C18" s="56">
        <v>158121</v>
      </c>
      <c r="D18" s="57">
        <v>81867</v>
      </c>
      <c r="E18" s="57">
        <v>76254</v>
      </c>
      <c r="F18" s="58">
        <v>93.1437575579904</v>
      </c>
      <c r="G18" s="56">
        <v>167824</v>
      </c>
      <c r="H18" s="59">
        <v>86636</v>
      </c>
      <c r="I18" s="57">
        <v>81188</v>
      </c>
      <c r="J18" s="58">
        <v>99.91224612381274</v>
      </c>
    </row>
    <row r="19" spans="1:10" ht="15">
      <c r="A19" s="4"/>
      <c r="B19" s="21" t="s">
        <v>16</v>
      </c>
      <c r="C19" s="47">
        <v>230208</v>
      </c>
      <c r="D19" s="48">
        <v>116074</v>
      </c>
      <c r="E19" s="48">
        <v>114134</v>
      </c>
      <c r="F19" s="51">
        <v>98.32865241139274</v>
      </c>
      <c r="G19" s="47">
        <v>265981</v>
      </c>
      <c r="H19" s="52">
        <v>134690</v>
      </c>
      <c r="I19" s="48">
        <v>131291</v>
      </c>
      <c r="J19" s="51">
        <v>97.47642735169649</v>
      </c>
    </row>
    <row r="20" spans="1:10" ht="15">
      <c r="A20" s="4"/>
      <c r="B20" s="26" t="s">
        <v>45</v>
      </c>
      <c r="C20" s="56">
        <v>1255288</v>
      </c>
      <c r="D20" s="57">
        <v>642321</v>
      </c>
      <c r="E20" s="57">
        <v>612967</v>
      </c>
      <c r="F20" s="58">
        <v>95.43001085127219</v>
      </c>
      <c r="G20" s="56">
        <v>1775816</v>
      </c>
      <c r="H20" s="57">
        <v>909126</v>
      </c>
      <c r="I20" s="57">
        <v>866690</v>
      </c>
      <c r="J20" s="58">
        <v>95.33222017630119</v>
      </c>
    </row>
    <row r="21" spans="1:10" ht="15">
      <c r="A21" s="4"/>
      <c r="B21" s="21" t="s">
        <v>17</v>
      </c>
      <c r="C21" s="47">
        <v>453082</v>
      </c>
      <c r="D21" s="48">
        <v>237867</v>
      </c>
      <c r="E21" s="48">
        <v>215215</v>
      </c>
      <c r="F21" s="51">
        <v>90.4770312821871</v>
      </c>
      <c r="G21" s="47">
        <v>459263</v>
      </c>
      <c r="H21" s="52">
        <v>240390</v>
      </c>
      <c r="I21" s="48">
        <v>218873</v>
      </c>
      <c r="J21" s="51">
        <v>97.57001899859043</v>
      </c>
    </row>
    <row r="22" spans="1:10" ht="15">
      <c r="A22" s="4"/>
      <c r="B22" s="25" t="s">
        <v>18</v>
      </c>
      <c r="C22" s="56">
        <v>591345</v>
      </c>
      <c r="D22" s="57">
        <v>305746</v>
      </c>
      <c r="E22" s="57">
        <v>285599</v>
      </c>
      <c r="F22" s="58">
        <v>93.41054339222754</v>
      </c>
      <c r="G22" s="56">
        <v>616279</v>
      </c>
      <c r="H22" s="59">
        <v>319237</v>
      </c>
      <c r="I22" s="57">
        <v>297042</v>
      </c>
      <c r="J22" s="58">
        <v>96.40994956833917</v>
      </c>
    </row>
    <row r="23" spans="1:10" ht="15">
      <c r="A23" s="4"/>
      <c r="B23" s="21" t="s">
        <v>20</v>
      </c>
      <c r="C23" s="47">
        <v>290691</v>
      </c>
      <c r="D23" s="48">
        <v>146969</v>
      </c>
      <c r="E23" s="48">
        <v>143722</v>
      </c>
      <c r="F23" s="51">
        <v>97.79069055379026</v>
      </c>
      <c r="G23" s="47">
        <v>322375</v>
      </c>
      <c r="H23" s="52">
        <v>163170</v>
      </c>
      <c r="I23" s="48">
        <v>159205</v>
      </c>
      <c r="J23" s="51">
        <v>92.96648738105088</v>
      </c>
    </row>
    <row r="24" spans="1:10" ht="15">
      <c r="A24" s="4"/>
      <c r="B24" s="25" t="s">
        <v>22</v>
      </c>
      <c r="C24" s="56">
        <v>469985</v>
      </c>
      <c r="D24" s="57">
        <v>238442</v>
      </c>
      <c r="E24" s="57">
        <v>231543</v>
      </c>
      <c r="F24" s="58">
        <v>97.10663389839038</v>
      </c>
      <c r="G24" s="56">
        <v>528494</v>
      </c>
      <c r="H24" s="59">
        <v>269077</v>
      </c>
      <c r="I24" s="57">
        <v>259417</v>
      </c>
      <c r="J24" s="58">
        <v>96.43384636260679</v>
      </c>
    </row>
    <row r="25" spans="1:10" ht="15">
      <c r="A25" s="4"/>
      <c r="B25" s="21" t="s">
        <v>23</v>
      </c>
      <c r="C25" s="47">
        <v>380503</v>
      </c>
      <c r="D25" s="48">
        <v>192111</v>
      </c>
      <c r="E25" s="48">
        <v>188392</v>
      </c>
      <c r="F25" s="51">
        <v>98.06414000239445</v>
      </c>
      <c r="G25" s="47">
        <v>452505</v>
      </c>
      <c r="H25" s="52">
        <v>228214</v>
      </c>
      <c r="I25" s="48">
        <v>224291</v>
      </c>
      <c r="J25" s="51">
        <v>98.20341276403819</v>
      </c>
    </row>
    <row r="26" spans="1:10" ht="15">
      <c r="A26" s="4"/>
      <c r="B26" s="25" t="s">
        <v>24</v>
      </c>
      <c r="C26" s="56">
        <v>309380</v>
      </c>
      <c r="D26" s="57">
        <v>162350</v>
      </c>
      <c r="E26" s="57">
        <v>147030</v>
      </c>
      <c r="F26" s="58">
        <v>90.56359716661534</v>
      </c>
      <c r="G26" s="56">
        <v>321109</v>
      </c>
      <c r="H26" s="59">
        <v>167980</v>
      </c>
      <c r="I26" s="57">
        <v>153129</v>
      </c>
      <c r="J26" s="58">
        <v>100.1716465352829</v>
      </c>
    </row>
    <row r="27" spans="1:10" ht="15">
      <c r="A27" s="4"/>
      <c r="B27" s="21" t="s">
        <v>27</v>
      </c>
      <c r="C27" s="47">
        <v>518788</v>
      </c>
      <c r="D27" s="48">
        <v>268211</v>
      </c>
      <c r="E27" s="48">
        <v>250577</v>
      </c>
      <c r="F27" s="51">
        <v>93.4253255832162</v>
      </c>
      <c r="G27" s="47">
        <v>582943</v>
      </c>
      <c r="H27" s="52">
        <v>301015</v>
      </c>
      <c r="I27" s="48">
        <v>281928</v>
      </c>
      <c r="J27" s="51">
        <v>100.27550060475743</v>
      </c>
    </row>
    <row r="28" spans="1:10" ht="15">
      <c r="A28" s="4"/>
      <c r="B28" s="25" t="s">
        <v>28</v>
      </c>
      <c r="C28" s="56">
        <v>151131</v>
      </c>
      <c r="D28" s="57">
        <v>78344</v>
      </c>
      <c r="E28" s="57">
        <v>72787</v>
      </c>
      <c r="F28" s="58">
        <v>92.9069233125702</v>
      </c>
      <c r="G28" s="56">
        <v>163240</v>
      </c>
      <c r="H28" s="59">
        <v>84595</v>
      </c>
      <c r="I28" s="57">
        <v>78645</v>
      </c>
      <c r="J28" s="58">
        <v>95.54767533490937</v>
      </c>
    </row>
    <row r="29" spans="1:10" ht="15">
      <c r="A29" s="4"/>
      <c r="B29" s="21" t="s">
        <v>29</v>
      </c>
      <c r="C29" s="47">
        <v>291505</v>
      </c>
      <c r="D29" s="48">
        <v>154075</v>
      </c>
      <c r="E29" s="48">
        <v>137430</v>
      </c>
      <c r="F29" s="51">
        <v>89.19681973065066</v>
      </c>
      <c r="G29" s="47">
        <v>292878</v>
      </c>
      <c r="H29" s="52">
        <v>154471</v>
      </c>
      <c r="I29" s="48">
        <v>138407</v>
      </c>
      <c r="J29" s="51">
        <v>98.30998089345829</v>
      </c>
    </row>
    <row r="30" spans="1:10" ht="15">
      <c r="A30" s="4"/>
      <c r="B30" s="25" t="s">
        <v>30</v>
      </c>
      <c r="C30" s="56">
        <v>253086</v>
      </c>
      <c r="D30" s="57">
        <v>129686</v>
      </c>
      <c r="E30" s="57">
        <v>123400</v>
      </c>
      <c r="F30" s="58">
        <v>95.15290779266846</v>
      </c>
      <c r="G30" s="56">
        <v>276190</v>
      </c>
      <c r="H30" s="59">
        <v>141606</v>
      </c>
      <c r="I30" s="57">
        <v>134584</v>
      </c>
      <c r="J30" s="58">
        <v>96.4816595178228</v>
      </c>
    </row>
    <row r="31" spans="1:10" ht="15">
      <c r="A31" s="4"/>
      <c r="B31" s="21" t="s">
        <v>32</v>
      </c>
      <c r="C31" s="47">
        <v>301223</v>
      </c>
      <c r="D31" s="48">
        <v>153166</v>
      </c>
      <c r="E31" s="48">
        <v>148057</v>
      </c>
      <c r="F31" s="51">
        <v>96.66440332710916</v>
      </c>
      <c r="G31" s="47">
        <v>376381</v>
      </c>
      <c r="H31" s="52">
        <v>191607</v>
      </c>
      <c r="I31" s="48">
        <v>184774</v>
      </c>
      <c r="J31" s="51">
        <v>98.55866263012535</v>
      </c>
    </row>
    <row r="32" spans="1:10" ht="15">
      <c r="A32" s="4"/>
      <c r="B32" s="25" t="s">
        <v>33</v>
      </c>
      <c r="C32" s="56">
        <v>336467</v>
      </c>
      <c r="D32" s="57">
        <v>176686</v>
      </c>
      <c r="E32" s="57">
        <v>159781</v>
      </c>
      <c r="F32" s="58">
        <v>90.43217912002083</v>
      </c>
      <c r="G32" s="56">
        <v>340071</v>
      </c>
      <c r="H32" s="59">
        <v>178265</v>
      </c>
      <c r="I32" s="57">
        <v>161806</v>
      </c>
      <c r="J32" s="58">
        <v>98.4324178914676</v>
      </c>
    </row>
    <row r="33" spans="1:10" ht="15">
      <c r="A33" s="4"/>
      <c r="B33" s="21" t="s">
        <v>34</v>
      </c>
      <c r="C33" s="47">
        <v>274082</v>
      </c>
      <c r="D33" s="48">
        <v>146844</v>
      </c>
      <c r="E33" s="48">
        <v>127238</v>
      </c>
      <c r="F33" s="51">
        <v>86.64841600610171</v>
      </c>
      <c r="G33" s="47">
        <v>269420</v>
      </c>
      <c r="H33" s="52">
        <v>143628</v>
      </c>
      <c r="I33" s="48">
        <v>125792</v>
      </c>
      <c r="J33" s="51">
        <v>97.01225571381252</v>
      </c>
    </row>
    <row r="34" spans="1:10" ht="15">
      <c r="A34" s="4"/>
      <c r="B34" s="27" t="s">
        <v>46</v>
      </c>
      <c r="C34" s="36">
        <f>SUM(C10:C33)</f>
        <v>8684437</v>
      </c>
      <c r="D34" s="18">
        <f>SUM(D10:D33)</f>
        <v>4470740</v>
      </c>
      <c r="E34" s="18">
        <f>SUM(E10:E33)</f>
        <v>4213697</v>
      </c>
      <c r="F34" s="50">
        <f>E34*100/D34</f>
        <v>94.25054912609545</v>
      </c>
      <c r="G34" s="36">
        <f>SUM(G10:G33)</f>
        <v>9916715</v>
      </c>
      <c r="H34" s="60">
        <f>SUM(H10:H33)</f>
        <v>5100371</v>
      </c>
      <c r="I34" s="60">
        <f>SUM(I10:I33)</f>
        <v>4816344</v>
      </c>
      <c r="J34" s="49">
        <f>I34*100/H34</f>
        <v>94.43124823664789</v>
      </c>
    </row>
    <row r="35" spans="1:10" ht="15">
      <c r="A35" s="4"/>
      <c r="B35" s="21"/>
      <c r="C35" s="21"/>
      <c r="D35" s="16"/>
      <c r="E35" s="16"/>
      <c r="F35" s="22"/>
      <c r="G35" s="21"/>
      <c r="H35" s="4"/>
      <c r="I35" s="4"/>
      <c r="J35" s="42"/>
    </row>
    <row r="36" spans="1:10" ht="15">
      <c r="A36" s="4"/>
      <c r="B36" s="25" t="s">
        <v>43</v>
      </c>
      <c r="C36" s="32">
        <v>80092</v>
      </c>
      <c r="D36" s="15">
        <v>41142</v>
      </c>
      <c r="E36" s="15">
        <v>38950</v>
      </c>
      <c r="F36" s="33">
        <v>94.67</v>
      </c>
      <c r="G36" s="32">
        <v>88470</v>
      </c>
      <c r="H36" s="61">
        <v>45458</v>
      </c>
      <c r="I36" s="61">
        <v>43012</v>
      </c>
      <c r="J36" s="53">
        <v>94.62</v>
      </c>
    </row>
    <row r="37" spans="1:10" ht="15">
      <c r="A37" s="4"/>
      <c r="B37" s="21" t="s">
        <v>3</v>
      </c>
      <c r="C37" s="34">
        <v>22515</v>
      </c>
      <c r="D37" s="13">
        <v>11330</v>
      </c>
      <c r="E37" s="13">
        <v>11185</v>
      </c>
      <c r="F37" s="35">
        <v>98.72021182700794</v>
      </c>
      <c r="G37" s="34">
        <v>26367</v>
      </c>
      <c r="H37" s="62">
        <v>13303</v>
      </c>
      <c r="I37" s="62">
        <v>13064</v>
      </c>
      <c r="J37" s="54">
        <v>91.66689803888904</v>
      </c>
    </row>
    <row r="38" spans="1:10" ht="15">
      <c r="A38" s="4"/>
      <c r="B38" s="25" t="s">
        <v>4</v>
      </c>
      <c r="C38" s="32">
        <v>83698</v>
      </c>
      <c r="D38" s="15">
        <v>42122</v>
      </c>
      <c r="E38" s="15">
        <v>41576</v>
      </c>
      <c r="F38" s="33">
        <v>98.7037652533118</v>
      </c>
      <c r="G38" s="32">
        <v>94461</v>
      </c>
      <c r="H38" s="61">
        <v>47190</v>
      </c>
      <c r="I38" s="61">
        <v>47271</v>
      </c>
      <c r="J38" s="53">
        <v>92.88549748305184</v>
      </c>
    </row>
    <row r="39" spans="1:10" ht="15">
      <c r="A39" s="4"/>
      <c r="B39" s="21" t="s">
        <v>5</v>
      </c>
      <c r="C39" s="34">
        <v>42575</v>
      </c>
      <c r="D39" s="13">
        <v>21320</v>
      </c>
      <c r="E39" s="13">
        <v>21255</v>
      </c>
      <c r="F39" s="35">
        <v>99.6951219512195</v>
      </c>
      <c r="G39" s="34">
        <v>51892</v>
      </c>
      <c r="H39" s="62">
        <v>25972</v>
      </c>
      <c r="I39" s="62">
        <v>25920</v>
      </c>
      <c r="J39" s="54">
        <v>93.71162103513551</v>
      </c>
    </row>
    <row r="40" spans="1:10" ht="15">
      <c r="A40" s="4"/>
      <c r="B40" s="25" t="s">
        <v>44</v>
      </c>
      <c r="C40" s="32">
        <v>51448</v>
      </c>
      <c r="D40" s="15">
        <v>26313</v>
      </c>
      <c r="E40" s="15">
        <v>25135</v>
      </c>
      <c r="F40" s="33">
        <v>95.52</v>
      </c>
      <c r="G40" s="32">
        <v>56729</v>
      </c>
      <c r="H40" s="61">
        <v>28939</v>
      </c>
      <c r="I40" s="61">
        <v>27790</v>
      </c>
      <c r="J40" s="53">
        <v>96.03</v>
      </c>
    </row>
    <row r="41" spans="1:10" ht="15">
      <c r="A41" s="4"/>
      <c r="B41" s="21" t="s">
        <v>6</v>
      </c>
      <c r="C41" s="34">
        <v>178155</v>
      </c>
      <c r="D41" s="13">
        <v>89757</v>
      </c>
      <c r="E41" s="13">
        <v>88398</v>
      </c>
      <c r="F41" s="35">
        <v>98.4859119622982</v>
      </c>
      <c r="G41" s="34">
        <v>213619</v>
      </c>
      <c r="H41" s="62">
        <v>107602</v>
      </c>
      <c r="I41" s="62">
        <v>106017</v>
      </c>
      <c r="J41" s="54">
        <v>91.15906655554232</v>
      </c>
    </row>
    <row r="42" spans="1:10" ht="15">
      <c r="A42" s="4"/>
      <c r="B42" s="25" t="s">
        <v>8</v>
      </c>
      <c r="C42" s="32">
        <v>24167</v>
      </c>
      <c r="D42" s="15">
        <v>12026</v>
      </c>
      <c r="E42" s="15">
        <v>12141</v>
      </c>
      <c r="F42" s="33">
        <v>100.95626143356063</v>
      </c>
      <c r="G42" s="32">
        <v>29805</v>
      </c>
      <c r="H42" s="61">
        <v>14882</v>
      </c>
      <c r="I42" s="61">
        <v>14923</v>
      </c>
      <c r="J42" s="53">
        <v>95.6101961755497</v>
      </c>
    </row>
    <row r="43" spans="1:10" ht="15">
      <c r="A43" s="4"/>
      <c r="B43" s="21" t="s">
        <v>11</v>
      </c>
      <c r="C43" s="34">
        <v>12799</v>
      </c>
      <c r="D43" s="13">
        <v>6486</v>
      </c>
      <c r="E43" s="13">
        <v>6313</v>
      </c>
      <c r="F43" s="35">
        <v>97.3327166204132</v>
      </c>
      <c r="G43" s="34">
        <v>14889</v>
      </c>
      <c r="H43" s="62">
        <v>7614</v>
      </c>
      <c r="I43" s="62">
        <v>7275</v>
      </c>
      <c r="J43" s="54">
        <v>93.04748509727882</v>
      </c>
    </row>
    <row r="44" spans="1:10" ht="15">
      <c r="A44" s="4"/>
      <c r="B44" s="25" t="s">
        <v>12</v>
      </c>
      <c r="C44" s="32">
        <v>67931</v>
      </c>
      <c r="D44" s="15">
        <v>34219</v>
      </c>
      <c r="E44" s="15">
        <v>33712</v>
      </c>
      <c r="F44" s="33">
        <v>98.51836698909963</v>
      </c>
      <c r="G44" s="32">
        <v>87185</v>
      </c>
      <c r="H44" s="61">
        <v>43964</v>
      </c>
      <c r="I44" s="61">
        <v>43221</v>
      </c>
      <c r="J44" s="53">
        <v>93.65911997740977</v>
      </c>
    </row>
    <row r="45" spans="1:10" ht="15">
      <c r="A45" s="4"/>
      <c r="B45" s="21" t="s">
        <v>42</v>
      </c>
      <c r="C45" s="34">
        <v>574369</v>
      </c>
      <c r="D45" s="13">
        <v>296782</v>
      </c>
      <c r="E45" s="13">
        <v>277587</v>
      </c>
      <c r="F45" s="35">
        <v>93.53</v>
      </c>
      <c r="G45" s="34">
        <v>654324</v>
      </c>
      <c r="H45" s="62">
        <v>339061</v>
      </c>
      <c r="I45" s="62">
        <v>315263</v>
      </c>
      <c r="J45" s="54">
        <v>92.98</v>
      </c>
    </row>
    <row r="46" spans="1:10" ht="15">
      <c r="A46" s="4"/>
      <c r="B46" s="25" t="s">
        <v>19</v>
      </c>
      <c r="C46" s="32">
        <v>93992</v>
      </c>
      <c r="D46" s="15">
        <v>47666</v>
      </c>
      <c r="E46" s="15">
        <v>46326</v>
      </c>
      <c r="F46" s="33">
        <v>97.18877187093526</v>
      </c>
      <c r="G46" s="32">
        <v>106273</v>
      </c>
      <c r="H46" s="61">
        <v>54088</v>
      </c>
      <c r="I46" s="61">
        <v>52185</v>
      </c>
      <c r="J46" s="53">
        <v>98.28099941283182</v>
      </c>
    </row>
    <row r="47" spans="1:11" ht="15">
      <c r="A47" s="4"/>
      <c r="B47" s="21" t="s">
        <v>21</v>
      </c>
      <c r="C47" s="34">
        <v>43400</v>
      </c>
      <c r="D47" s="13">
        <v>21036</v>
      </c>
      <c r="E47" s="13">
        <v>22364</v>
      </c>
      <c r="F47" s="35">
        <v>106.31298725993534</v>
      </c>
      <c r="G47" s="34">
        <v>54181</v>
      </c>
      <c r="H47" s="62">
        <v>26379</v>
      </c>
      <c r="I47" s="62">
        <v>27802</v>
      </c>
      <c r="J47" s="55">
        <v>95.04117057186843</v>
      </c>
      <c r="K47" s="6"/>
    </row>
    <row r="48" spans="1:10" ht="15">
      <c r="A48" s="4"/>
      <c r="B48" s="25" t="s">
        <v>25</v>
      </c>
      <c r="C48" s="32">
        <v>232463</v>
      </c>
      <c r="D48" s="15">
        <v>116513</v>
      </c>
      <c r="E48" s="15">
        <v>115950</v>
      </c>
      <c r="F48" s="33">
        <v>99.51679211761778</v>
      </c>
      <c r="G48" s="32">
        <v>299077</v>
      </c>
      <c r="H48" s="61">
        <v>150624</v>
      </c>
      <c r="I48" s="61">
        <v>148453</v>
      </c>
      <c r="J48" s="53">
        <v>99.79978438318189</v>
      </c>
    </row>
    <row r="49" spans="1:10" ht="15">
      <c r="A49" s="4"/>
      <c r="B49" s="21" t="s">
        <v>26</v>
      </c>
      <c r="C49" s="34">
        <v>60191</v>
      </c>
      <c r="D49" s="13">
        <v>30305</v>
      </c>
      <c r="E49" s="13">
        <v>29886</v>
      </c>
      <c r="F49" s="35">
        <v>98.61738986965847</v>
      </c>
      <c r="G49" s="34">
        <v>81141</v>
      </c>
      <c r="H49" s="62">
        <v>40891</v>
      </c>
      <c r="I49" s="62">
        <v>40250</v>
      </c>
      <c r="J49" s="54">
        <v>98.52697905243397</v>
      </c>
    </row>
    <row r="50" spans="1:10" ht="15">
      <c r="A50" s="4"/>
      <c r="B50" s="25" t="s">
        <v>31</v>
      </c>
      <c r="C50" s="32">
        <v>44529</v>
      </c>
      <c r="D50" s="15">
        <v>22566</v>
      </c>
      <c r="E50" s="15">
        <v>21963</v>
      </c>
      <c r="F50" s="33">
        <v>97.32783834086679</v>
      </c>
      <c r="G50" s="32">
        <v>59478</v>
      </c>
      <c r="H50" s="61">
        <v>30190</v>
      </c>
      <c r="I50" s="61">
        <v>29288</v>
      </c>
      <c r="J50" s="53">
        <v>105.3944425489973</v>
      </c>
    </row>
    <row r="51" spans="1:10" ht="15">
      <c r="A51" s="4"/>
      <c r="B51" s="21" t="s">
        <v>35</v>
      </c>
      <c r="C51" s="34">
        <v>101271</v>
      </c>
      <c r="D51" s="13">
        <v>51364</v>
      </c>
      <c r="E51" s="13">
        <v>49907</v>
      </c>
      <c r="F51" s="35">
        <v>97.16338291410325</v>
      </c>
      <c r="G51" s="34">
        <v>114269</v>
      </c>
      <c r="H51" s="62">
        <v>57299</v>
      </c>
      <c r="I51" s="62">
        <v>56970</v>
      </c>
      <c r="J51" s="54">
        <v>99.4258189497199</v>
      </c>
    </row>
    <row r="52" spans="1:11" ht="17.25" customHeight="1">
      <c r="A52" s="4"/>
      <c r="B52" s="27" t="s">
        <v>47</v>
      </c>
      <c r="C52" s="37">
        <v>1713595</v>
      </c>
      <c r="D52" s="20">
        <f>SUM(D36:D51)</f>
        <v>870947</v>
      </c>
      <c r="E52" s="20">
        <f>SUM(E36:E51)</f>
        <v>842648</v>
      </c>
      <c r="F52" s="50">
        <f aca="true" t="shared" si="0" ref="F52:F58">E52*100/D52</f>
        <v>96.75077817593953</v>
      </c>
      <c r="G52" s="37">
        <v>2032160</v>
      </c>
      <c r="H52" s="60">
        <f>SUM(H36:H51)</f>
        <v>1033456</v>
      </c>
      <c r="I52" s="60">
        <f>SUM(I36:I51)</f>
        <v>998704</v>
      </c>
      <c r="J52" s="49">
        <f aca="true" t="shared" si="1" ref="J52:J58">I52*100/H52</f>
        <v>96.63730241055255</v>
      </c>
      <c r="K52" s="7"/>
    </row>
    <row r="53" spans="1:11" ht="17.25" customHeight="1">
      <c r="A53" s="4"/>
      <c r="B53" s="27" t="s">
        <v>48</v>
      </c>
      <c r="C53" s="37">
        <f>SUM(C10:C33,C36,C37,C38,C39:C51)</f>
        <v>10398032</v>
      </c>
      <c r="D53" s="20">
        <f>SUM(D52,D34)</f>
        <v>5341687</v>
      </c>
      <c r="E53" s="20">
        <f>SUM(E52,E34)</f>
        <v>5056345</v>
      </c>
      <c r="F53" s="50">
        <f t="shared" si="0"/>
        <v>94.65820442118753</v>
      </c>
      <c r="G53" s="37">
        <f>SUM(G10:G33,G36,G37,G38,G39:G51)</f>
        <v>11948875</v>
      </c>
      <c r="H53" s="60">
        <f>SUM(H52,H34)</f>
        <v>6133827</v>
      </c>
      <c r="I53" s="60">
        <f>SUM(I52,I34)</f>
        <v>5815048</v>
      </c>
      <c r="J53" s="49">
        <f t="shared" si="1"/>
        <v>94.80293461162175</v>
      </c>
      <c r="K53" s="7"/>
    </row>
    <row r="54" spans="1:11" ht="17.25" customHeight="1">
      <c r="A54" s="4"/>
      <c r="B54" s="28" t="s">
        <v>49</v>
      </c>
      <c r="C54" s="38">
        <f>SUM(C8,C34)</f>
        <v>11460575</v>
      </c>
      <c r="D54" s="19">
        <f>SUM(D34,D8)</f>
        <v>5988420</v>
      </c>
      <c r="E54" s="19">
        <f>SUM(E34,E8)</f>
        <v>5472155</v>
      </c>
      <c r="F54" s="50">
        <f t="shared" si="0"/>
        <v>91.37894469659777</v>
      </c>
      <c r="G54" s="38">
        <f>SUM(G8,G34)</f>
        <v>12806866</v>
      </c>
      <c r="H54" s="60">
        <f>SUM(H34,H8)</f>
        <v>6660841</v>
      </c>
      <c r="I54" s="60">
        <f>SUM(I34,I8)</f>
        <v>6146025</v>
      </c>
      <c r="J54" s="49">
        <f t="shared" si="1"/>
        <v>92.27100601860936</v>
      </c>
      <c r="K54" s="7"/>
    </row>
    <row r="55" spans="1:11" ht="17.25" customHeight="1">
      <c r="A55" s="4"/>
      <c r="B55" s="27" t="s">
        <v>41</v>
      </c>
      <c r="C55" s="37">
        <v>13174170</v>
      </c>
      <c r="D55" s="20">
        <f>SUM(D53,D8)</f>
        <v>6859367</v>
      </c>
      <c r="E55" s="20">
        <f>SUM(E53,E8)</f>
        <v>6314803</v>
      </c>
      <c r="F55" s="50">
        <f t="shared" si="0"/>
        <v>92.06101670897621</v>
      </c>
      <c r="G55" s="37">
        <v>14839026</v>
      </c>
      <c r="H55" s="60">
        <f>SUM(H53,H8)</f>
        <v>7694297</v>
      </c>
      <c r="I55" s="60">
        <f>SUM(I53,I8)</f>
        <v>7144729</v>
      </c>
      <c r="J55" s="49">
        <f t="shared" si="1"/>
        <v>92.85746313145957</v>
      </c>
      <c r="K55" s="5"/>
    </row>
    <row r="56" spans="1:11" ht="17.25" customHeight="1">
      <c r="A56" s="4"/>
      <c r="B56" s="27" t="s">
        <v>50</v>
      </c>
      <c r="C56" s="37">
        <f>C57-C53</f>
        <v>3429171</v>
      </c>
      <c r="D56" s="20">
        <f>D57-D53</f>
        <v>1759637</v>
      </c>
      <c r="E56" s="20">
        <f>E57-E53</f>
        <v>1669534</v>
      </c>
      <c r="F56" s="50">
        <f t="shared" si="0"/>
        <v>94.87945525128194</v>
      </c>
      <c r="G56" s="37">
        <f>G57-G53</f>
        <v>3676209</v>
      </c>
      <c r="H56" s="20">
        <f>H57-H53</f>
        <v>1886676</v>
      </c>
      <c r="I56" s="20">
        <f>I57-I53</f>
        <v>1789533</v>
      </c>
      <c r="J56" s="49">
        <f t="shared" si="1"/>
        <v>94.85110321009013</v>
      </c>
      <c r="K56" s="5"/>
    </row>
    <row r="57" spans="1:11" ht="17.25" customHeight="1">
      <c r="A57" s="4"/>
      <c r="B57" s="27" t="s">
        <v>51</v>
      </c>
      <c r="C57" s="37">
        <v>13827203</v>
      </c>
      <c r="D57" s="20">
        <v>7101324</v>
      </c>
      <c r="E57" s="20">
        <v>6725879</v>
      </c>
      <c r="F57" s="50">
        <f t="shared" si="0"/>
        <v>94.7130281620723</v>
      </c>
      <c r="G57" s="37">
        <v>15625084</v>
      </c>
      <c r="H57" s="60">
        <v>8020503</v>
      </c>
      <c r="I57" s="60">
        <v>7604581</v>
      </c>
      <c r="J57" s="49">
        <f t="shared" si="1"/>
        <v>94.81426538958965</v>
      </c>
      <c r="K57" s="5"/>
    </row>
    <row r="58" spans="1:10" ht="15">
      <c r="A58" s="4"/>
      <c r="B58" s="29" t="s">
        <v>38</v>
      </c>
      <c r="C58" s="39">
        <v>36260130</v>
      </c>
      <c r="D58" s="17">
        <v>18601058</v>
      </c>
      <c r="E58" s="17">
        <v>17659072</v>
      </c>
      <c r="F58" s="50">
        <f t="shared" si="0"/>
        <v>94.93584719750888</v>
      </c>
      <c r="G58" s="39">
        <v>40117096</v>
      </c>
      <c r="H58" s="63">
        <v>20593330</v>
      </c>
      <c r="I58" s="63">
        <v>19523766</v>
      </c>
      <c r="J58" s="49">
        <f t="shared" si="1"/>
        <v>94.80626008518293</v>
      </c>
    </row>
    <row r="59" spans="1:10" ht="15">
      <c r="A59" s="4"/>
      <c r="B59" s="9"/>
      <c r="C59" s="10"/>
      <c r="D59" s="10"/>
      <c r="E59" s="10"/>
      <c r="F59" s="65"/>
      <c r="G59" s="10"/>
      <c r="H59" s="4"/>
      <c r="I59" s="4"/>
      <c r="J59" s="64"/>
    </row>
    <row r="60" spans="1:10" ht="15">
      <c r="A60" s="4"/>
      <c r="B60" s="9"/>
      <c r="C60" s="10"/>
      <c r="D60" s="10"/>
      <c r="E60" s="10"/>
      <c r="F60" s="10"/>
      <c r="G60" s="10"/>
      <c r="H60" s="4"/>
      <c r="I60" s="4"/>
      <c r="J60" s="4"/>
    </row>
    <row r="61" spans="1:10" ht="18.75">
      <c r="A61" s="4"/>
      <c r="B61" s="88" t="s">
        <v>64</v>
      </c>
      <c r="C61" s="88"/>
      <c r="D61" s="88"/>
      <c r="E61" s="88"/>
      <c r="F61" s="88"/>
      <c r="G61" s="88"/>
      <c r="H61" s="88"/>
      <c r="I61" s="88"/>
      <c r="J61" s="88"/>
    </row>
    <row r="62" spans="1:10" ht="15.75">
      <c r="A62" s="4"/>
      <c r="B62" s="87" t="s">
        <v>52</v>
      </c>
      <c r="C62" s="87"/>
      <c r="D62" s="87"/>
      <c r="E62" s="87"/>
      <c r="F62" s="87"/>
      <c r="G62" s="87"/>
      <c r="H62" s="87"/>
      <c r="I62" s="87"/>
      <c r="J62" s="87"/>
    </row>
    <row r="63" spans="1:10" ht="15.75">
      <c r="A63" s="4"/>
      <c r="B63" s="46"/>
      <c r="C63" s="46"/>
      <c r="D63" s="46"/>
      <c r="E63" s="46"/>
      <c r="F63" s="46"/>
      <c r="G63" s="46"/>
      <c r="H63" s="46"/>
      <c r="I63" s="46"/>
      <c r="J63" s="46"/>
    </row>
    <row r="64" spans="1:10" ht="3" customHeight="1">
      <c r="A64" s="4"/>
      <c r="B64" s="68"/>
      <c r="C64" s="11"/>
      <c r="D64" s="11"/>
      <c r="E64" s="11"/>
      <c r="F64" s="11"/>
      <c r="G64" s="11"/>
      <c r="H64" s="11"/>
      <c r="I64" s="11"/>
      <c r="J64" s="11"/>
    </row>
    <row r="65" spans="1:10" ht="14.25" customHeight="1">
      <c r="A65" s="4"/>
      <c r="B65" s="91" t="s">
        <v>36</v>
      </c>
      <c r="C65" s="82">
        <v>2001</v>
      </c>
      <c r="D65" s="83"/>
      <c r="E65" s="83"/>
      <c r="F65" s="84"/>
      <c r="G65" s="82">
        <v>2010</v>
      </c>
      <c r="H65" s="83"/>
      <c r="I65" s="83"/>
      <c r="J65" s="84"/>
    </row>
    <row r="66" spans="1:10" ht="40.5" customHeight="1">
      <c r="A66" s="4"/>
      <c r="B66" s="92"/>
      <c r="C66" s="43" t="s">
        <v>37</v>
      </c>
      <c r="D66" s="44" t="s">
        <v>53</v>
      </c>
      <c r="E66" s="44" t="s">
        <v>54</v>
      </c>
      <c r="F66" s="45" t="s">
        <v>55</v>
      </c>
      <c r="G66" s="43" t="s">
        <v>37</v>
      </c>
      <c r="H66" s="44" t="s">
        <v>53</v>
      </c>
      <c r="I66" s="44" t="s">
        <v>54</v>
      </c>
      <c r="J66" s="45" t="s">
        <v>55</v>
      </c>
    </row>
    <row r="67" spans="1:10" ht="19.5" customHeight="1">
      <c r="A67" s="4"/>
      <c r="B67" s="69" t="s">
        <v>40</v>
      </c>
      <c r="C67" s="70">
        <f>+D67+E67</f>
        <v>2776138</v>
      </c>
      <c r="D67" s="67">
        <v>1517680</v>
      </c>
      <c r="E67" s="67">
        <v>1258458</v>
      </c>
      <c r="F67" s="71">
        <v>82.91985135206367</v>
      </c>
      <c r="G67" s="70">
        <f>+H67+I67</f>
        <v>2890151</v>
      </c>
      <c r="H67" s="67">
        <v>1560470</v>
      </c>
      <c r="I67" s="67">
        <v>1329681</v>
      </c>
      <c r="J67" s="71">
        <v>85.2102892077387</v>
      </c>
    </row>
    <row r="68" spans="1:10" ht="19.5" customHeight="1">
      <c r="A68" s="4"/>
      <c r="B68" s="69" t="s">
        <v>61</v>
      </c>
      <c r="C68" s="70">
        <v>4733073</v>
      </c>
      <c r="D68" s="67">
        <v>2468612</v>
      </c>
      <c r="E68" s="67">
        <v>2264461</v>
      </c>
      <c r="F68" s="71">
        <f>E68*100/D68</f>
        <v>91.73013012980574</v>
      </c>
      <c r="G68" s="70">
        <v>5223901</v>
      </c>
      <c r="H68" s="67">
        <v>2720916</v>
      </c>
      <c r="I68" s="67">
        <v>2502985</v>
      </c>
      <c r="J68" s="71">
        <f>I68*100/H68</f>
        <v>91.99052818977138</v>
      </c>
    </row>
    <row r="69" spans="2:10" ht="17.25" customHeight="1">
      <c r="B69" s="69" t="s">
        <v>62</v>
      </c>
      <c r="C69" s="70">
        <v>3951364</v>
      </c>
      <c r="D69" s="67">
        <v>2002128</v>
      </c>
      <c r="E69" s="67">
        <v>1949236</v>
      </c>
      <c r="F69" s="71">
        <f>E69*100/D69</f>
        <v>97.35821086364109</v>
      </c>
      <c r="G69" s="70">
        <v>4692814</v>
      </c>
      <c r="H69" s="67">
        <v>2379455</v>
      </c>
      <c r="I69" s="67">
        <v>2313359</v>
      </c>
      <c r="J69" s="71">
        <f>I69*100/H69</f>
        <v>97.22222105482138</v>
      </c>
    </row>
    <row r="70" spans="2:10" ht="15">
      <c r="B70" s="69" t="s">
        <v>63</v>
      </c>
      <c r="C70" s="70">
        <f>C71-C68-C69</f>
        <v>1713595</v>
      </c>
      <c r="D70" s="67">
        <f>D71-D68-D69</f>
        <v>870947</v>
      </c>
      <c r="E70" s="67">
        <f>E71-E68-E69</f>
        <v>842648</v>
      </c>
      <c r="F70" s="71">
        <f>E70*100/D70</f>
        <v>96.75077817593953</v>
      </c>
      <c r="G70" s="70">
        <f>G71-G68-G69</f>
        <v>2032160</v>
      </c>
      <c r="H70" s="67">
        <f>H71-H68-H69</f>
        <v>1033456</v>
      </c>
      <c r="I70" s="67">
        <f>I71-I68-I69</f>
        <v>998704</v>
      </c>
      <c r="J70" s="71">
        <f>I70*100/H70</f>
        <v>96.63730241055255</v>
      </c>
    </row>
    <row r="71" spans="2:10" ht="30">
      <c r="B71" s="72" t="s">
        <v>48</v>
      </c>
      <c r="C71" s="73">
        <v>10398032</v>
      </c>
      <c r="D71" s="74">
        <v>5341687</v>
      </c>
      <c r="E71" s="74">
        <v>5056345</v>
      </c>
      <c r="F71" s="75">
        <v>94.65820442118753</v>
      </c>
      <c r="G71" s="73">
        <v>11948875</v>
      </c>
      <c r="H71" s="74">
        <v>6133827</v>
      </c>
      <c r="I71" s="74">
        <v>5815048</v>
      </c>
      <c r="J71" s="75">
        <v>94.80293461162175</v>
      </c>
    </row>
    <row r="72" spans="2:10" ht="15">
      <c r="B72" s="76" t="s">
        <v>41</v>
      </c>
      <c r="C72" s="77">
        <v>13174170</v>
      </c>
      <c r="D72" s="78">
        <v>6859367</v>
      </c>
      <c r="E72" s="78">
        <v>6314803</v>
      </c>
      <c r="F72" s="79">
        <v>92.06101670897621</v>
      </c>
      <c r="G72" s="77">
        <v>14839026</v>
      </c>
      <c r="H72" s="78">
        <v>7694297</v>
      </c>
      <c r="I72" s="78">
        <v>7144729</v>
      </c>
      <c r="J72" s="79">
        <v>92.85746313145957</v>
      </c>
    </row>
    <row r="73" spans="2:10" ht="15">
      <c r="B73" s="4"/>
      <c r="C73" s="4"/>
      <c r="D73" s="4"/>
      <c r="E73" s="4"/>
      <c r="F73" s="4"/>
      <c r="G73" s="4"/>
      <c r="H73" s="4"/>
      <c r="I73" s="4"/>
      <c r="J73" s="4"/>
    </row>
    <row r="74" spans="2:10" ht="15">
      <c r="B74" s="93" t="s">
        <v>39</v>
      </c>
      <c r="C74" s="93"/>
      <c r="D74" s="93"/>
      <c r="E74" s="93"/>
      <c r="F74" s="93"/>
      <c r="G74" s="93"/>
      <c r="H74" s="12"/>
      <c r="I74" s="4"/>
      <c r="J74" s="4"/>
    </row>
    <row r="75" spans="2:10" ht="15">
      <c r="B75" s="85" t="s">
        <v>58</v>
      </c>
      <c r="C75" s="85"/>
      <c r="D75" s="85"/>
      <c r="E75" s="85"/>
      <c r="F75" s="85"/>
      <c r="G75" s="85"/>
      <c r="H75" s="85"/>
      <c r="I75" s="85"/>
      <c r="J75" s="85"/>
    </row>
    <row r="76" spans="2:10" ht="15">
      <c r="B76" s="85" t="s">
        <v>59</v>
      </c>
      <c r="C76" s="85"/>
      <c r="D76" s="85"/>
      <c r="E76" s="85"/>
      <c r="F76" s="85"/>
      <c r="G76" s="85"/>
      <c r="H76" s="85"/>
      <c r="I76" s="85"/>
      <c r="J76" s="85"/>
    </row>
    <row r="77" spans="2:10" ht="15">
      <c r="B77" s="85" t="s">
        <v>60</v>
      </c>
      <c r="C77" s="85"/>
      <c r="D77" s="85"/>
      <c r="E77" s="85"/>
      <c r="F77" s="85"/>
      <c r="G77" s="85"/>
      <c r="H77" s="85"/>
      <c r="I77" s="85"/>
      <c r="J77" s="85"/>
    </row>
    <row r="78" spans="2:10" ht="15">
      <c r="B78" s="80"/>
      <c r="C78" s="80"/>
      <c r="D78" s="80"/>
      <c r="E78" s="80"/>
      <c r="F78" s="80"/>
      <c r="G78" s="80"/>
      <c r="H78" s="80"/>
      <c r="I78" s="80"/>
      <c r="J78" s="80"/>
    </row>
    <row r="79" spans="2:10" ht="48" customHeight="1">
      <c r="B79" s="86" t="s">
        <v>66</v>
      </c>
      <c r="C79" s="86"/>
      <c r="D79" s="86"/>
      <c r="E79" s="86"/>
      <c r="F79" s="86"/>
      <c r="G79" s="86"/>
      <c r="H79" s="86"/>
      <c r="I79" s="86"/>
      <c r="J79" s="86"/>
    </row>
    <row r="80" spans="2:10" ht="48" customHeight="1">
      <c r="B80" s="86" t="s">
        <v>67</v>
      </c>
      <c r="C80" s="86"/>
      <c r="D80" s="86"/>
      <c r="E80" s="86"/>
      <c r="F80" s="86"/>
      <c r="G80" s="86"/>
      <c r="H80" s="86"/>
      <c r="I80" s="86"/>
      <c r="J80" s="86"/>
    </row>
    <row r="81" spans="2:10" ht="72" customHeight="1">
      <c r="B81" s="86" t="s">
        <v>68</v>
      </c>
      <c r="C81" s="86"/>
      <c r="D81" s="86"/>
      <c r="E81" s="86"/>
      <c r="F81" s="86"/>
      <c r="G81" s="86"/>
      <c r="H81" s="86"/>
      <c r="I81" s="86"/>
      <c r="J81" s="86"/>
    </row>
    <row r="82" spans="2:10" ht="15" customHeight="1">
      <c r="B82" s="85" t="s">
        <v>65</v>
      </c>
      <c r="C82" s="85"/>
      <c r="D82" s="85"/>
      <c r="E82" s="85"/>
      <c r="F82" s="85"/>
      <c r="G82" s="85"/>
      <c r="H82" s="85"/>
      <c r="I82" s="85"/>
      <c r="J82" s="85"/>
    </row>
    <row r="83" spans="2:10" ht="15">
      <c r="B83" s="66"/>
      <c r="C83" s="66"/>
      <c r="D83" s="66"/>
      <c r="E83" s="66"/>
      <c r="F83" s="66"/>
      <c r="G83" s="66"/>
      <c r="H83" s="66"/>
      <c r="I83" s="66"/>
      <c r="J83" s="66"/>
    </row>
    <row r="84" spans="2:8" ht="15">
      <c r="B84" s="81" t="s">
        <v>57</v>
      </c>
      <c r="C84" s="81"/>
      <c r="D84" s="81"/>
      <c r="E84" s="81"/>
      <c r="F84" s="81"/>
      <c r="G84" s="81"/>
      <c r="H84" s="81"/>
    </row>
    <row r="85" spans="2:7" ht="15">
      <c r="B85" s="1"/>
      <c r="C85" s="1"/>
      <c r="D85" s="1"/>
      <c r="E85" s="1"/>
      <c r="F85" s="1"/>
      <c r="G85" s="1"/>
    </row>
  </sheetData>
  <sheetProtection/>
  <mergeCells count="20">
    <mergeCell ref="B3:J3"/>
    <mergeCell ref="B2:J2"/>
    <mergeCell ref="B6:B7"/>
    <mergeCell ref="B75:J75"/>
    <mergeCell ref="B76:J76"/>
    <mergeCell ref="G65:J65"/>
    <mergeCell ref="B65:B66"/>
    <mergeCell ref="C65:F65"/>
    <mergeCell ref="B61:J61"/>
    <mergeCell ref="B62:J62"/>
    <mergeCell ref="B74:G74"/>
    <mergeCell ref="B85:G85"/>
    <mergeCell ref="B84:H84"/>
    <mergeCell ref="C6:F6"/>
    <mergeCell ref="G6:J6"/>
    <mergeCell ref="B77:J77"/>
    <mergeCell ref="B79:J79"/>
    <mergeCell ref="B80:J80"/>
    <mergeCell ref="B81:J81"/>
    <mergeCell ref="B82:J82"/>
  </mergeCells>
  <printOptions/>
  <pageMargins left="0" right="0" top="0.7480314960629921" bottom="0.7480314960629921" header="0.31496062992125984" footer="0.31496062992125984"/>
  <pageSetup fitToHeight="1" fitToWidth="1" horizontalDpi="720" verticalDpi="720" orientation="portrait" paperSize="66" scale="72" r:id="rId2"/>
  <ignoredErrors>
    <ignoredError sqref="G34 C34" formulaRange="1"/>
    <ignoredError sqref="F34 F56 F7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dpe</dc:creator>
  <cp:keywords/>
  <dc:description/>
  <cp:lastModifiedBy>Georg</cp:lastModifiedBy>
  <cp:lastPrinted>2019-07-03T20:46:33Z</cp:lastPrinted>
  <dcterms:created xsi:type="dcterms:W3CDTF">2011-09-02T16:28:13Z</dcterms:created>
  <dcterms:modified xsi:type="dcterms:W3CDTF">2019-07-03T20:47:53Z</dcterms:modified>
  <cp:category/>
  <cp:version/>
  <cp:contentType/>
  <cp:contentStatus/>
</cp:coreProperties>
</file>